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-michinori\Desktop\請求書\"/>
    </mc:Choice>
  </mc:AlternateContent>
  <bookViews>
    <workbookView xWindow="3060" yWindow="1560" windowWidth="12300" windowHeight="8760" activeTab="1"/>
  </bookViews>
  <sheets>
    <sheet name="インボイス（税抜単価）" sheetId="14" r:id="rId1"/>
    <sheet name="インボイス（税抜単価）見本" sheetId="13" r:id="rId2"/>
  </sheets>
  <definedNames>
    <definedName name="_xlnm.Print_Area" localSheetId="0">'インボイス（税抜単価）'!$A$1:$BT$63</definedName>
    <definedName name="_xlnm.Print_Area" localSheetId="1">'インボイス（税抜単価）見本'!$A$1:$BT$63</definedName>
  </definedNames>
  <calcPr calcId="152511"/>
</workbook>
</file>

<file path=xl/calcChain.xml><?xml version="1.0" encoding="utf-8"?>
<calcChain xmlns="http://schemas.openxmlformats.org/spreadsheetml/2006/main">
  <c r="AY11" i="13" l="1"/>
  <c r="BG39" i="13" l="1"/>
  <c r="AT39" i="13"/>
  <c r="AT36" i="13"/>
  <c r="AX32" i="14" l="1"/>
  <c r="AX30" i="14"/>
  <c r="AX28" i="14"/>
  <c r="AT38" i="14" s="1"/>
  <c r="AX26" i="14"/>
  <c r="AX24" i="14"/>
  <c r="AT37" i="14" s="1"/>
  <c r="AX22" i="14"/>
  <c r="AX20" i="14"/>
  <c r="AX18" i="14"/>
  <c r="AT35" i="14" s="1"/>
  <c r="BG35" i="14" l="1"/>
  <c r="AT36" i="14"/>
  <c r="BG36" i="14" s="1"/>
  <c r="AT35" i="13"/>
  <c r="AX32" i="13"/>
  <c r="AX30" i="13"/>
  <c r="AX28" i="13"/>
  <c r="AX26" i="13"/>
  <c r="AT38" i="13" s="1"/>
  <c r="AX24" i="13"/>
  <c r="AX22" i="13"/>
  <c r="AX20" i="13"/>
  <c r="AX18" i="13"/>
  <c r="AT37" i="13" s="1"/>
  <c r="BG39" i="14" l="1"/>
  <c r="AT39" i="14"/>
  <c r="BG35" i="13"/>
  <c r="BG36" i="13"/>
  <c r="AT40" i="14" l="1"/>
  <c r="AY11" i="14" s="1"/>
  <c r="AG11" i="14"/>
  <c r="AP11" i="14"/>
  <c r="AT40" i="13"/>
  <c r="AS11" i="14" l="1"/>
  <c r="AV11" i="14"/>
  <c r="AJ11" i="14"/>
  <c r="AA11" i="14"/>
  <c r="AD11" i="14"/>
  <c r="AM11" i="14"/>
  <c r="AS11" i="13"/>
  <c r="AG11" i="13"/>
  <c r="AM11" i="13"/>
  <c r="AV11" i="13"/>
  <c r="AJ11" i="13"/>
  <c r="AP11" i="13"/>
  <c r="AD11" i="13"/>
  <c r="AA11" i="13"/>
</calcChain>
</file>

<file path=xl/sharedStrings.xml><?xml version="1.0" encoding="utf-8"?>
<sst xmlns="http://schemas.openxmlformats.org/spreadsheetml/2006/main" count="160" uniqueCount="80">
  <si>
    <t>金額</t>
    <rPh sb="0" eb="2">
      <t>キンガク</t>
    </rPh>
    <phoneticPr fontId="1"/>
  </si>
  <si>
    <t>支払予定</t>
    <rPh sb="0" eb="2">
      <t>シハラ</t>
    </rPh>
    <rPh sb="2" eb="4">
      <t>ヨテイ</t>
    </rPh>
    <phoneticPr fontId="1"/>
  </si>
  <si>
    <t>業者コード</t>
    <rPh sb="0" eb="2">
      <t>ギョウシャ</t>
    </rPh>
    <phoneticPr fontId="1"/>
  </si>
  <si>
    <t>検収</t>
    <rPh sb="0" eb="2">
      <t>ケンシュウ</t>
    </rPh>
    <phoneticPr fontId="1"/>
  </si>
  <si>
    <t>印</t>
    <rPh sb="0" eb="1">
      <t>イン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</si>
  <si>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</si>
  <si>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</si>
  <si>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</si>
  <si>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拾</t>
    <rPh sb="0" eb="1">
      <t>ジュウ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</si>
  <si>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</si>
  <si>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</si>
  <si>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品　　　　　　　　　　　　名</t>
    <rPh sb="0" eb="1">
      <t>シナ</t>
    </rPh>
    <rPh sb="13" eb="14">
      <t>メイ</t>
    </rPh>
    <phoneticPr fontId="1"/>
  </si>
  <si>
    <t>数　　量</t>
    <rPh sb="0" eb="1">
      <t>カズ</t>
    </rPh>
    <rPh sb="3" eb="4">
      <t>リョウ</t>
    </rPh>
    <phoneticPr fontId="1"/>
  </si>
  <si>
    <t>摘　　　要</t>
    <rPh sb="0" eb="1">
      <t>テキ</t>
    </rPh>
    <rPh sb="4" eb="5">
      <t>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</si>
  <si>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</si>
  <si>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</si>
  <si>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</si>
  <si>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</si>
  <si>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月</t>
  </si>
  <si>
    <t>日</t>
  </si>
  <si>
    <t>上記のとおり請求します</t>
  </si>
  <si>
    <t>月</t>
    <rPh sb="0" eb="1">
      <t>ツキ</t>
    </rPh>
    <phoneticPr fontId="1"/>
  </si>
  <si>
    <t>日</t>
    <rPh sb="0" eb="1">
      <t>ヒ</t>
    </rPh>
    <phoneticPr fontId="1"/>
  </si>
  <si>
    <t>ただし</t>
  </si>
  <si>
    <t>月分：</t>
    <rPh sb="0" eb="1">
      <t>ツキ</t>
    </rPh>
    <rPh sb="1" eb="2">
      <t>フン</t>
    </rPh>
    <phoneticPr fontId="1"/>
  </si>
  <si>
    <t>円</t>
    <phoneticPr fontId="1"/>
  </si>
  <si>
    <t>住所</t>
    <phoneticPr fontId="1"/>
  </si>
  <si>
    <t>氏名</t>
    <phoneticPr fontId="1"/>
  </si>
  <si>
    <t>（</t>
    <phoneticPr fontId="1"/>
  </si>
  <si>
    <t>名称及び</t>
    <phoneticPr fontId="1"/>
  </si>
  <si>
    <t>）</t>
    <phoneticPr fontId="1"/>
  </si>
  <si>
    <t>代表者氏名</t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</si>
  <si>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</si>
  <si>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</si>
  <si>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金融</t>
    <phoneticPr fontId="1"/>
  </si>
  <si>
    <t>静岡</t>
    <rPh sb="0" eb="2">
      <t>シズオカ</t>
    </rPh>
    <phoneticPr fontId="1"/>
  </si>
  <si>
    <t>銀行</t>
    <rPh sb="0" eb="2">
      <t>ギンコウ</t>
    </rPh>
    <phoneticPr fontId="1"/>
  </si>
  <si>
    <t>御前崎中央</t>
    <rPh sb="0" eb="3">
      <t>オマエザキ</t>
    </rPh>
    <rPh sb="3" eb="5">
      <t>チュウオウ</t>
    </rPh>
    <phoneticPr fontId="1"/>
  </si>
  <si>
    <t>・</t>
    <phoneticPr fontId="1"/>
  </si>
  <si>
    <t>当座</t>
    <phoneticPr fontId="1"/>
  </si>
  <si>
    <t>信用金庫</t>
    <rPh sb="0" eb="2">
      <t>シンヨウ</t>
    </rPh>
    <rPh sb="2" eb="4">
      <t>キンコ</t>
    </rPh>
    <phoneticPr fontId="1"/>
  </si>
  <si>
    <t>支店</t>
    <rPh sb="0" eb="2">
      <t>シテン</t>
    </rPh>
    <phoneticPr fontId="1"/>
  </si>
  <si>
    <t>機関名</t>
    <phoneticPr fontId="1"/>
  </si>
  <si>
    <t>農協</t>
    <rPh sb="0" eb="2">
      <t>ノウキョウ</t>
    </rPh>
    <phoneticPr fontId="1"/>
  </si>
  <si>
    <t>口座名義
(半角ｶﾅ)</t>
    <rPh sb="0" eb="2">
      <t>コウザ</t>
    </rPh>
    <rPh sb="2" eb="4">
      <t>メイギ</t>
    </rPh>
    <rPh sb="6" eb="8">
      <t>ハンカク</t>
    </rPh>
    <phoneticPr fontId="1"/>
  </si>
  <si>
    <t>令和</t>
    <rPh sb="0" eb="2">
      <t>レイワ</t>
    </rPh>
    <phoneticPr fontId="1"/>
  </si>
  <si>
    <t>登録番号</t>
    <rPh sb="0" eb="2">
      <t>トウロク</t>
    </rPh>
    <rPh sb="2" eb="4">
      <t>バンゴウ</t>
    </rPh>
    <phoneticPr fontId="1"/>
  </si>
  <si>
    <t>単価（税抜）</t>
    <rPh sb="0" eb="1">
      <t>タン</t>
    </rPh>
    <rPh sb="1" eb="2">
      <t>アタイ</t>
    </rPh>
    <rPh sb="3" eb="4">
      <t>ゼイ</t>
    </rPh>
    <rPh sb="4" eb="5">
      <t>ヌ</t>
    </rPh>
    <phoneticPr fontId="1"/>
  </si>
  <si>
    <t>＊</t>
  </si>
  <si>
    <t>金額（税抜）</t>
    <rPh sb="0" eb="1">
      <t>キン</t>
    </rPh>
    <rPh sb="1" eb="2">
      <t>ガク</t>
    </rPh>
    <rPh sb="3" eb="4">
      <t>ゼイ</t>
    </rPh>
    <rPh sb="4" eb="5">
      <t>ヌ</t>
    </rPh>
    <phoneticPr fontId="1"/>
  </si>
  <si>
    <t>8%税率</t>
    <rPh sb="2" eb="4">
      <t>ゼイリツ</t>
    </rPh>
    <phoneticPr fontId="1"/>
  </si>
  <si>
    <t>10%税率</t>
    <rPh sb="3" eb="5">
      <t>ゼイリツ</t>
    </rPh>
    <phoneticPr fontId="1"/>
  </si>
  <si>
    <t>合　　計</t>
    <rPh sb="0" eb="1">
      <t>ゴウ</t>
    </rPh>
    <rPh sb="3" eb="4">
      <t>ケイ</t>
    </rPh>
    <phoneticPr fontId="1"/>
  </si>
  <si>
    <t>消費税額</t>
    <rPh sb="0" eb="3">
      <t>ショウヒゼイ</t>
    </rPh>
    <rPh sb="3" eb="4">
      <t>ガク</t>
    </rPh>
    <phoneticPr fontId="1"/>
  </si>
  <si>
    <t>＊</t>
    <phoneticPr fontId="1"/>
  </si>
  <si>
    <t>小　　計</t>
    <rPh sb="0" eb="1">
      <t>ショウ</t>
    </rPh>
    <rPh sb="3" eb="4">
      <t>ケイ</t>
    </rPh>
    <phoneticPr fontId="1"/>
  </si>
  <si>
    <t>D商品</t>
    <rPh sb="1" eb="3">
      <t>ショウヒン</t>
    </rPh>
    <phoneticPr fontId="1"/>
  </si>
  <si>
    <t>E商品</t>
    <rPh sb="1" eb="3">
      <t>ショウヒン</t>
    </rPh>
    <phoneticPr fontId="1"/>
  </si>
  <si>
    <t>C商品</t>
    <rPh sb="1" eb="3">
      <t>ショウヒン</t>
    </rPh>
    <phoneticPr fontId="1"/>
  </si>
  <si>
    <t>B商品</t>
    <rPh sb="1" eb="3">
      <t>ショウヒン</t>
    </rPh>
    <phoneticPr fontId="1"/>
  </si>
  <si>
    <t>A商品</t>
    <rPh sb="1" eb="3">
      <t>ショウヒン</t>
    </rPh>
    <phoneticPr fontId="1"/>
  </si>
  <si>
    <t>対象金額（税抜）</t>
    <rPh sb="0" eb="2">
      <t>タイショウ</t>
    </rPh>
    <rPh sb="2" eb="4">
      <t>キンガク</t>
    </rPh>
    <rPh sb="5" eb="6">
      <t>ゼイ</t>
    </rPh>
    <rPh sb="6" eb="7">
      <t>ヌ</t>
    </rPh>
    <phoneticPr fontId="1"/>
  </si>
  <si>
    <t>静岡県御前崎市池新田2060番地</t>
    <rPh sb="0" eb="2">
      <t>シズオカ</t>
    </rPh>
    <rPh sb="2" eb="3">
      <t>ケン</t>
    </rPh>
    <rPh sb="3" eb="7">
      <t>オマエザキシ</t>
    </rPh>
    <rPh sb="7" eb="10">
      <t>イケシンデン</t>
    </rPh>
    <rPh sb="14" eb="16">
      <t>バンチ</t>
    </rPh>
    <phoneticPr fontId="1"/>
  </si>
  <si>
    <t>149</t>
    <phoneticPr fontId="1"/>
  </si>
  <si>
    <t>（株）御前崎　太郎</t>
    <rPh sb="0" eb="3">
      <t>カブ</t>
    </rPh>
    <phoneticPr fontId="1"/>
  </si>
  <si>
    <t>カ）オマエザキ　タロウ</t>
    <phoneticPr fontId="1"/>
  </si>
  <si>
    <t>非課税</t>
    <rPh sb="0" eb="3">
      <t>ヒカゼイ</t>
    </rPh>
    <phoneticPr fontId="1"/>
  </si>
  <si>
    <t>不課税</t>
    <rPh sb="0" eb="1">
      <t>フ</t>
    </rPh>
    <rPh sb="1" eb="3">
      <t>カゼイ</t>
    </rPh>
    <phoneticPr fontId="1"/>
  </si>
  <si>
    <t>非</t>
  </si>
  <si>
    <t>非</t>
    <rPh sb="0" eb="1">
      <t>ヒ</t>
    </rPh>
    <phoneticPr fontId="1"/>
  </si>
  <si>
    <t>不</t>
  </si>
  <si>
    <t>不</t>
    <rPh sb="0" eb="1">
      <t>フ</t>
    </rPh>
    <phoneticPr fontId="1"/>
  </si>
  <si>
    <t xml:space="preserve">軽減税率8%には＊,非課税には非、不課税には不を記入 </t>
    <rPh sb="0" eb="2">
      <t>ケイゲン</t>
    </rPh>
    <rPh sb="2" eb="4">
      <t>ゼイリツ</t>
    </rPh>
    <rPh sb="10" eb="13">
      <t>ヒカゼイ</t>
    </rPh>
    <rPh sb="15" eb="16">
      <t>ヒ</t>
    </rPh>
    <rPh sb="17" eb="20">
      <t>フカゼイ</t>
    </rPh>
    <rPh sb="22" eb="23">
      <t>フ</t>
    </rPh>
    <rPh sb="24" eb="26">
      <t>キニュウ</t>
    </rPh>
    <phoneticPr fontId="1"/>
  </si>
  <si>
    <t>材料費・診療費・修繕費　等</t>
    <rPh sb="0" eb="3">
      <t>ザイリョウヒ</t>
    </rPh>
    <rPh sb="4" eb="7">
      <t>シンリョウヒ</t>
    </rPh>
    <rPh sb="8" eb="11">
      <t>シュウゼンヒ</t>
    </rPh>
    <rPh sb="12" eb="13">
      <t>トウ</t>
    </rPh>
    <phoneticPr fontId="1"/>
  </si>
  <si>
    <t>市立御前崎総合病院長</t>
    <rPh sb="0" eb="2">
      <t>シリツ</t>
    </rPh>
    <rPh sb="2" eb="5">
      <t>オマエザキ</t>
    </rPh>
    <rPh sb="5" eb="7">
      <t>ソウゴウ</t>
    </rPh>
    <rPh sb="7" eb="9">
      <t>ビョウイン</t>
    </rPh>
    <rPh sb="9" eb="10">
      <t>チョウ</t>
    </rPh>
    <phoneticPr fontId="1"/>
  </si>
  <si>
    <t>普通</t>
    <phoneticPr fontId="1"/>
  </si>
  <si>
    <t>1234567</t>
    <phoneticPr fontId="1"/>
  </si>
  <si>
    <t>Ｔ</t>
    <phoneticPr fontId="1"/>
  </si>
  <si>
    <t>1234567891234</t>
    <phoneticPr fontId="1"/>
  </si>
  <si>
    <t>（株）御前崎
代表　御前崎　太郎</t>
    <rPh sb="0" eb="3">
      <t>カブ</t>
    </rPh>
    <rPh sb="3" eb="6">
      <t>オマエザキ</t>
    </rPh>
    <rPh sb="7" eb="9">
      <t>ダイヒョウ</t>
    </rPh>
    <rPh sb="10" eb="13">
      <t>オマエザキ</t>
    </rPh>
    <rPh sb="14" eb="16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</si>
</sst>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▲ &quot;#,##0"/>
    <numFmt numFmtId="178" formatCode="@\ &quot;様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0" fillId="0" borderId="0" xfId="0" applyFill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0" fillId="0" borderId="4" xfId="0" applyFill="1" applyBorder="1" applyProtection="1">
      <alignment vertical="center"/>
      <protection locked="0"/>
    </xf>
    <xf numFmtId="0" fontId="0" fillId="0" borderId="5" xfId="0" applyFill="1" applyBorder="1" applyProtection="1">
      <alignment vertical="center"/>
      <protection locked="0"/>
    </xf>
    <xf numFmtId="0" fontId="0" fillId="0" borderId="6" xfId="0" applyFill="1" applyBorder="1" applyProtection="1">
      <alignment vertical="center"/>
      <protection locked="0"/>
    </xf>
    <xf numFmtId="0" fontId="0" fillId="0" borderId="8" xfId="0" applyFill="1" applyBorder="1" applyProtection="1">
      <alignment vertical="center"/>
      <protection locked="0"/>
    </xf>
    <xf numFmtId="0" fontId="0" fillId="0" borderId="9" xfId="0" applyFill="1" applyBorder="1" applyProtection="1">
      <alignment vertical="center"/>
      <protection locked="0"/>
    </xf>
    <xf numFmtId="0" fontId="0" fillId="0" borderId="7" xfId="0" applyFill="1" applyBorder="1" applyProtection="1">
      <alignment vertical="center"/>
      <protection locked="0"/>
    </xf>
    <xf numFmtId="0" fontId="0" fillId="0" borderId="1" xfId="0" applyFill="1" applyBorder="1" applyProtection="1">
      <alignment vertical="center"/>
      <protection locked="0"/>
    </xf>
    <xf numFmtId="0" fontId="0" fillId="0" borderId="2" xfId="0" applyFill="1" applyBorder="1" applyProtection="1">
      <alignment vertical="center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5" fillId="0" borderId="10" xfId="0" applyFont="1" applyFill="1" applyBorder="1" applyProtection="1">
      <alignment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17" xfId="0" applyFont="1" applyFill="1" applyBorder="1" applyProtection="1">
      <alignment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8" fillId="0" borderId="22" xfId="0" applyFont="1" applyFill="1" applyBorder="1" applyProtection="1">
      <alignment vertical="center"/>
      <protection locked="0"/>
    </xf>
    <xf numFmtId="0" fontId="5" fillId="0" borderId="12" xfId="0" applyFont="1" applyFill="1" applyBorder="1" applyProtection="1">
      <alignment vertical="center"/>
      <protection locked="0"/>
    </xf>
    <xf numFmtId="0" fontId="5" fillId="0" borderId="23" xfId="0" applyFont="1" applyFill="1" applyBorder="1" applyProtection="1">
      <alignment vertical="center"/>
      <protection locked="0"/>
    </xf>
    <xf numFmtId="0" fontId="5" fillId="0" borderId="16" xfId="0" applyFont="1" applyFill="1" applyBorder="1" applyProtection="1">
      <alignment vertical="center"/>
      <protection locked="0"/>
    </xf>
    <xf numFmtId="0" fontId="5" fillId="0" borderId="22" xfId="0" applyFont="1" applyFill="1" applyBorder="1" applyProtection="1">
      <alignment vertical="center"/>
      <protection locked="0"/>
    </xf>
    <xf numFmtId="0" fontId="5" fillId="0" borderId="24" xfId="0" applyFont="1" applyFill="1" applyBorder="1" applyProtection="1">
      <alignment vertical="center"/>
      <protection locked="0"/>
    </xf>
    <xf numFmtId="0" fontId="5" fillId="0" borderId="14" xfId="0" applyFont="1" applyFill="1" applyBorder="1" applyProtection="1">
      <alignment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176" fontId="9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Protection="1">
      <alignment vertical="center"/>
      <protection locked="0"/>
    </xf>
    <xf numFmtId="0" fontId="5" fillId="0" borderId="20" xfId="0" applyFont="1" applyFill="1" applyBorder="1" applyProtection="1">
      <alignment vertical="center"/>
      <protection locked="0"/>
    </xf>
    <xf numFmtId="49" fontId="5" fillId="0" borderId="20" xfId="0" applyNumberFormat="1" applyFont="1" applyFill="1" applyBorder="1" applyProtection="1">
      <alignment vertical="center"/>
      <protection locked="0"/>
    </xf>
    <xf numFmtId="49" fontId="5" fillId="0" borderId="11" xfId="0" applyNumberFormat="1" applyFont="1" applyFill="1" applyBorder="1" applyProtection="1">
      <alignment vertical="center"/>
      <protection locked="0"/>
    </xf>
    <xf numFmtId="0" fontId="8" fillId="0" borderId="0" xfId="0" applyFont="1" applyFill="1" applyProtection="1">
      <alignment vertical="center"/>
      <protection locked="0"/>
    </xf>
    <xf numFmtId="0" fontId="8" fillId="0" borderId="10" xfId="0" applyFont="1" applyFill="1" applyBorder="1" applyProtection="1">
      <alignment vertical="center"/>
      <protection locked="0"/>
    </xf>
    <xf numFmtId="0" fontId="8" fillId="0" borderId="14" xfId="0" applyFont="1" applyFill="1" applyBorder="1" applyProtection="1">
      <alignment vertical="center"/>
      <protection locked="0"/>
    </xf>
    <xf numFmtId="49" fontId="9" fillId="0" borderId="0" xfId="0" applyNumberFormat="1" applyFont="1" applyFill="1" applyBorder="1" applyAlignment="1" applyProtection="1">
      <alignment vertical="center" shrinkToFit="1"/>
      <protection locked="0"/>
    </xf>
    <xf numFmtId="49" fontId="9" fillId="0" borderId="0" xfId="0" applyNumberFormat="1" applyFont="1" applyFill="1" applyAlignment="1" applyProtection="1">
      <alignment vertical="center" shrinkToFit="1"/>
      <protection locked="0"/>
    </xf>
    <xf numFmtId="0" fontId="8" fillId="0" borderId="0" xfId="0" applyFont="1" applyProtection="1">
      <alignment vertical="center"/>
      <protection locked="0"/>
    </xf>
    <xf numFmtId="49" fontId="8" fillId="0" borderId="15" xfId="0" applyNumberFormat="1" applyFont="1" applyFill="1" applyBorder="1" applyProtection="1">
      <alignment vertical="center"/>
      <protection locked="0"/>
    </xf>
    <xf numFmtId="49" fontId="8" fillId="0" borderId="17" xfId="0" applyNumberFormat="1" applyFont="1" applyFill="1" applyBorder="1" applyProtection="1">
      <alignment vertical="center"/>
      <protection locked="0"/>
    </xf>
    <xf numFmtId="49" fontId="13" fillId="0" borderId="11" xfId="0" applyNumberFormat="1" applyFont="1" applyFill="1" applyBorder="1" applyAlignment="1" applyProtection="1">
      <alignment vertical="center" wrapText="1"/>
      <protection locked="0"/>
    </xf>
    <xf numFmtId="49" fontId="9" fillId="0" borderId="13" xfId="0" applyNumberFormat="1" applyFont="1" applyFill="1" applyBorder="1" applyAlignment="1" applyProtection="1">
      <alignment vertical="center"/>
      <protection locked="0"/>
    </xf>
    <xf numFmtId="0" fontId="5" fillId="0" borderId="5" xfId="0" applyFont="1" applyFill="1" applyBorder="1" applyProtection="1">
      <alignment vertical="center"/>
      <protection locked="0"/>
    </xf>
    <xf numFmtId="0" fontId="5" fillId="0" borderId="6" xfId="0" applyFont="1" applyFill="1" applyBorder="1" applyProtection="1">
      <alignment vertical="center"/>
      <protection locked="0"/>
    </xf>
    <xf numFmtId="0" fontId="5" fillId="0" borderId="21" xfId="0" applyFont="1" applyFill="1" applyBorder="1" applyProtection="1">
      <alignment vertical="center"/>
      <protection locked="0"/>
    </xf>
    <xf numFmtId="49" fontId="5" fillId="0" borderId="6" xfId="0" applyNumberFormat="1" applyFont="1" applyFill="1" applyBorder="1" applyProtection="1">
      <alignment vertical="center"/>
      <protection locked="0"/>
    </xf>
    <xf numFmtId="49" fontId="9" fillId="0" borderId="25" xfId="0" applyNumberFormat="1" applyFont="1" applyFill="1" applyBorder="1" applyAlignment="1" applyProtection="1">
      <alignment vertical="center"/>
      <protection locked="0"/>
    </xf>
    <xf numFmtId="178" fontId="16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49" fontId="7" fillId="0" borderId="11" xfId="0" applyNumberFormat="1" applyFont="1" applyFill="1" applyBorder="1" applyAlignment="1" applyProtection="1">
      <alignment horizontal="center" vertical="center"/>
      <protection locked="0"/>
    </xf>
    <xf numFmtId="49" fontId="7" fillId="0" borderId="13" xfId="0" applyNumberFormat="1" applyFont="1" applyFill="1" applyBorder="1" applyAlignment="1" applyProtection="1">
      <alignment horizontal="center" vertical="center"/>
      <protection locked="0"/>
    </xf>
    <xf numFmtId="49" fontId="7" fillId="0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17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30" xfId="0" applyFont="1" applyFill="1" applyBorder="1" applyAlignment="1" applyProtection="1">
      <alignment vertical="center"/>
    </xf>
    <xf numFmtId="0" fontId="9" fillId="0" borderId="32" xfId="0" applyFont="1" applyFill="1" applyBorder="1" applyAlignment="1" applyProtection="1">
      <alignment vertical="center"/>
    </xf>
    <xf numFmtId="49" fontId="8" fillId="2" borderId="0" xfId="0" applyNumberFormat="1" applyFont="1" applyFill="1" applyBorder="1" applyProtection="1">
      <alignment vertical="center"/>
      <protection locked="0"/>
    </xf>
    <xf numFmtId="49" fontId="5" fillId="0" borderId="20" xfId="0" applyNumberFormat="1" applyFont="1" applyFill="1" applyBorder="1" applyAlignment="1" applyProtection="1">
      <alignment vertical="center"/>
      <protection locked="0"/>
    </xf>
    <xf numFmtId="49" fontId="5" fillId="0" borderId="17" xfId="0" applyNumberFormat="1" applyFont="1" applyFill="1" applyBorder="1" applyAlignment="1" applyProtection="1">
      <alignment vertical="center"/>
      <protection locked="0"/>
    </xf>
    <xf numFmtId="49" fontId="5" fillId="2" borderId="0" xfId="0" applyNumberFormat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horizontal="distributed" vertical="center" shrinkToFit="1"/>
      <protection locked="0"/>
    </xf>
    <xf numFmtId="0" fontId="8" fillId="0" borderId="0" xfId="0" applyFont="1" applyFill="1" applyBorder="1" applyAlignment="1" applyProtection="1">
      <alignment horizontal="distributed" vertical="top"/>
      <protection locked="0"/>
    </xf>
    <xf numFmtId="49" fontId="8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0" xfId="0" applyNumberFormat="1" applyFont="1" applyFill="1" applyBorder="1" applyAlignment="1" applyProtection="1">
      <alignment vertical="center"/>
      <protection locked="0"/>
    </xf>
    <xf numFmtId="49" fontId="9" fillId="2" borderId="26" xfId="0" applyNumberFormat="1" applyFont="1" applyFill="1" applyBorder="1" applyAlignment="1" applyProtection="1">
      <alignment vertical="center"/>
      <protection locked="0"/>
    </xf>
    <xf numFmtId="49" fontId="6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49" fontId="9" fillId="2" borderId="0" xfId="0" applyNumberFormat="1" applyFont="1" applyFill="1" applyBorder="1" applyAlignment="1" applyProtection="1">
      <alignment vertical="center"/>
      <protection locked="0"/>
    </xf>
    <xf numFmtId="49" fontId="9" fillId="2" borderId="4" xfId="0" applyNumberFormat="1" applyFont="1" applyFill="1" applyBorder="1" applyAlignment="1" applyProtection="1">
      <alignment vertical="center"/>
      <protection locked="0"/>
    </xf>
    <xf numFmtId="49" fontId="9" fillId="2" borderId="6" xfId="0" applyNumberFormat="1" applyFont="1" applyFill="1" applyBorder="1" applyAlignment="1" applyProtection="1">
      <alignment vertical="center"/>
      <protection locked="0"/>
    </xf>
    <xf numFmtId="49" fontId="9" fillId="2" borderId="7" xfId="0" applyNumberFormat="1" applyFont="1" applyFill="1" applyBorder="1" applyAlignment="1" applyProtection="1">
      <alignment vertical="center"/>
      <protection locked="0"/>
    </xf>
    <xf numFmtId="49" fontId="9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1" xfId="0" applyNumberFormat="1" applyFont="1" applyFill="1" applyBorder="1" applyAlignment="1" applyProtection="1">
      <alignment horizontal="center" vertical="center"/>
      <protection locked="0"/>
    </xf>
    <xf numFmtId="49" fontId="8" fillId="0" borderId="20" xfId="0" applyNumberFormat="1" applyFont="1" applyFill="1" applyBorder="1" applyAlignment="1" applyProtection="1">
      <alignment horizontal="center" vertical="center"/>
      <protection locked="0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8" fillId="0" borderId="13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14" xfId="0" applyNumberFormat="1" applyFont="1" applyFill="1" applyBorder="1" applyAlignment="1" applyProtection="1">
      <alignment horizontal="center" vertical="center"/>
      <protection locked="0"/>
    </xf>
    <xf numFmtId="49" fontId="8" fillId="0" borderId="15" xfId="0" applyNumberFormat="1" applyFont="1" applyFill="1" applyBorder="1" applyAlignment="1" applyProtection="1">
      <alignment horizontal="center" vertical="center"/>
      <protection locked="0"/>
    </xf>
    <xf numFmtId="49" fontId="8" fillId="0" borderId="17" xfId="0" applyNumberFormat="1" applyFont="1" applyFill="1" applyBorder="1" applyAlignment="1" applyProtection="1">
      <alignment horizontal="center" vertical="center"/>
      <protection locked="0"/>
    </xf>
    <xf numFmtId="49" fontId="8" fillId="0" borderId="16" xfId="0" applyNumberFormat="1" applyFont="1" applyFill="1" applyBorder="1" applyAlignment="1" applyProtection="1">
      <alignment horizontal="center" vertical="center"/>
      <protection locked="0"/>
    </xf>
    <xf numFmtId="49" fontId="7" fillId="2" borderId="20" xfId="0" applyNumberFormat="1" applyFont="1" applyFill="1" applyBorder="1" applyAlignment="1" applyProtection="1">
      <alignment horizontal="center" vertical="center"/>
      <protection locked="0"/>
    </xf>
    <xf numFmtId="49" fontId="7" fillId="2" borderId="26" xfId="0" applyNumberFormat="1" applyFont="1" applyFill="1" applyBorder="1" applyAlignment="1" applyProtection="1">
      <alignment horizontal="center" vertical="center"/>
      <protection locked="0"/>
    </xf>
    <xf numFmtId="49" fontId="7" fillId="2" borderId="0" xfId="0" applyNumberFormat="1" applyFont="1" applyFill="1" applyBorder="1" applyAlignment="1" applyProtection="1">
      <alignment horizontal="center" vertical="center"/>
      <protection locked="0"/>
    </xf>
    <xf numFmtId="49" fontId="7" fillId="2" borderId="4" xfId="0" applyNumberFormat="1" applyFont="1" applyFill="1" applyBorder="1" applyAlignment="1" applyProtection="1">
      <alignment horizontal="center" vertical="center"/>
      <protection locked="0"/>
    </xf>
    <xf numFmtId="49" fontId="7" fillId="2" borderId="17" xfId="0" applyNumberFormat="1" applyFont="1" applyFill="1" applyBorder="1" applyAlignment="1" applyProtection="1">
      <alignment horizontal="center" vertical="center"/>
      <protection locked="0"/>
    </xf>
    <xf numFmtId="49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distributed"/>
      <protection locked="0"/>
    </xf>
    <xf numFmtId="0" fontId="9" fillId="2" borderId="13" xfId="0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Border="1" applyAlignment="1" applyProtection="1">
      <alignment horizontal="center" vertical="center" shrinkToFit="1"/>
      <protection locked="0"/>
    </xf>
    <xf numFmtId="49" fontId="8" fillId="2" borderId="13" xfId="0" applyNumberFormat="1" applyFont="1" applyFill="1" applyBorder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distributed" vertical="center"/>
      <protection locked="0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 applyProtection="1">
      <alignment horizontal="center" vertical="center"/>
      <protection locked="0"/>
    </xf>
    <xf numFmtId="49" fontId="5" fillId="2" borderId="30" xfId="0" applyNumberFormat="1" applyFont="1" applyFill="1" applyBorder="1" applyAlignment="1" applyProtection="1">
      <alignment horizontal="distributed" vertical="center"/>
      <protection locked="0"/>
    </xf>
    <xf numFmtId="49" fontId="5" fillId="2" borderId="32" xfId="0" applyNumberFormat="1" applyFont="1" applyFill="1" applyBorder="1" applyAlignment="1" applyProtection="1">
      <alignment horizontal="distributed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178" fontId="7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distributed"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38" fontId="9" fillId="0" borderId="29" xfId="1" applyFont="1" applyFill="1" applyBorder="1" applyAlignment="1" applyProtection="1">
      <alignment vertical="center"/>
    </xf>
    <xf numFmtId="38" fontId="9" fillId="0" borderId="30" xfId="1" applyFont="1" applyFill="1" applyBorder="1" applyAlignment="1" applyProtection="1">
      <alignment vertical="center"/>
    </xf>
    <xf numFmtId="38" fontId="9" fillId="0" borderId="32" xfId="1" applyFont="1" applyFill="1" applyBorder="1" applyAlignment="1" applyProtection="1">
      <alignment vertical="center"/>
    </xf>
    <xf numFmtId="0" fontId="9" fillId="0" borderId="29" xfId="0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horizontal="center" vertical="center"/>
    </xf>
    <xf numFmtId="38" fontId="9" fillId="0" borderId="35" xfId="1" applyFont="1" applyFill="1" applyBorder="1" applyAlignment="1" applyProtection="1">
      <alignment vertical="center"/>
    </xf>
    <xf numFmtId="38" fontId="9" fillId="0" borderId="36" xfId="1" applyFont="1" applyFill="1" applyBorder="1" applyAlignment="1" applyProtection="1">
      <alignment vertical="center"/>
    </xf>
    <xf numFmtId="0" fontId="15" fillId="0" borderId="29" xfId="0" applyFont="1" applyFill="1" applyBorder="1" applyAlignment="1" applyProtection="1">
      <alignment horizontal="center" vertical="center"/>
    </xf>
    <xf numFmtId="0" fontId="15" fillId="0" borderId="30" xfId="0" applyFont="1" applyFill="1" applyBorder="1" applyAlignment="1" applyProtection="1">
      <alignment horizontal="center" vertical="center"/>
    </xf>
    <xf numFmtId="0" fontId="15" fillId="0" borderId="32" xfId="0" applyFont="1" applyFill="1" applyBorder="1" applyAlignment="1" applyProtection="1">
      <alignment horizontal="center" vertical="center"/>
    </xf>
    <xf numFmtId="38" fontId="15" fillId="0" borderId="29" xfId="1" applyFont="1" applyFill="1" applyBorder="1" applyAlignment="1" applyProtection="1">
      <alignment horizontal="center" vertical="center"/>
    </xf>
    <xf numFmtId="38" fontId="15" fillId="0" borderId="30" xfId="1" applyFont="1" applyFill="1" applyBorder="1" applyAlignment="1" applyProtection="1">
      <alignment horizontal="center" vertical="center"/>
    </xf>
    <xf numFmtId="38" fontId="15" fillId="0" borderId="31" xfId="1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38" fontId="9" fillId="0" borderId="37" xfId="1" applyFont="1" applyFill="1" applyBorder="1" applyAlignment="1" applyProtection="1">
      <alignment horizontal="center" vertical="center"/>
    </xf>
    <xf numFmtId="38" fontId="9" fillId="0" borderId="38" xfId="1" applyFont="1" applyFill="1" applyBorder="1" applyAlignment="1" applyProtection="1">
      <alignment horizontal="center" vertical="center"/>
    </xf>
    <xf numFmtId="38" fontId="9" fillId="0" borderId="39" xfId="1" applyFont="1" applyFill="1" applyBorder="1" applyAlignment="1" applyProtection="1">
      <alignment horizontal="center" vertical="center"/>
    </xf>
    <xf numFmtId="38" fontId="9" fillId="0" borderId="40" xfId="1" applyFont="1" applyFill="1" applyBorder="1" applyAlignment="1" applyProtection="1">
      <alignment horizontal="center" vertical="center"/>
    </xf>
    <xf numFmtId="38" fontId="9" fillId="0" borderId="41" xfId="1" applyFont="1" applyFill="1" applyBorder="1" applyAlignment="1" applyProtection="1">
      <alignment horizontal="center" vertical="center"/>
    </xf>
    <xf numFmtId="38" fontId="9" fillId="0" borderId="42" xfId="1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9" fillId="0" borderId="32" xfId="0" applyFont="1" applyFill="1" applyBorder="1" applyAlignment="1" applyProtection="1">
      <alignment horizontal="center" vertical="center"/>
    </xf>
    <xf numFmtId="0" fontId="9" fillId="0" borderId="35" xfId="0" applyFont="1" applyFill="1" applyBorder="1" applyAlignment="1" applyProtection="1">
      <alignment horizontal="center" vertical="center"/>
    </xf>
    <xf numFmtId="0" fontId="9" fillId="0" borderId="36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vertical="center"/>
      <protection locked="0"/>
    </xf>
    <xf numFmtId="0" fontId="5" fillId="0" borderId="20" xfId="0" applyFont="1" applyFill="1" applyBorder="1" applyAlignment="1" applyProtection="1">
      <alignment vertical="center"/>
      <protection locked="0"/>
    </xf>
    <xf numFmtId="0" fontId="5" fillId="0" borderId="26" xfId="0" applyFont="1" applyFill="1" applyBorder="1" applyAlignment="1" applyProtection="1">
      <alignment vertical="center"/>
      <protection locked="0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7" xfId="0" applyFont="1" applyFill="1" applyBorder="1" applyAlignment="1" applyProtection="1">
      <alignment vertical="center"/>
      <protection locked="0"/>
    </xf>
    <xf numFmtId="0" fontId="5" fillId="0" borderId="18" xfId="0" applyFont="1" applyFill="1" applyBorder="1" applyAlignment="1" applyProtection="1">
      <alignment vertical="center"/>
      <protection locked="0"/>
    </xf>
    <xf numFmtId="0" fontId="12" fillId="0" borderId="19" xfId="0" applyFont="1" applyFill="1" applyBorder="1" applyAlignment="1" applyProtection="1">
      <alignment horizontal="center" vertical="center"/>
      <protection locked="0"/>
    </xf>
    <xf numFmtId="0" fontId="12" fillId="0" borderId="20" xfId="0" applyFont="1" applyFill="1" applyBorder="1" applyAlignment="1" applyProtection="1">
      <alignment horizontal="center" vertical="center"/>
      <protection locked="0"/>
    </xf>
    <xf numFmtId="0" fontId="12" fillId="0" borderId="34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vertical="center"/>
      <protection locked="0"/>
    </xf>
    <xf numFmtId="0" fontId="9" fillId="2" borderId="17" xfId="0" applyFont="1" applyFill="1" applyBorder="1" applyAlignment="1" applyProtection="1">
      <alignment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176" fontId="9" fillId="2" borderId="11" xfId="0" applyNumberFormat="1" applyFont="1" applyFill="1" applyBorder="1" applyAlignment="1" applyProtection="1">
      <alignment vertical="center"/>
      <protection locked="0"/>
    </xf>
    <xf numFmtId="176" fontId="9" fillId="2" borderId="20" xfId="0" applyNumberFormat="1" applyFont="1" applyFill="1" applyBorder="1" applyAlignment="1" applyProtection="1">
      <alignment vertical="center"/>
      <protection locked="0"/>
    </xf>
    <xf numFmtId="176" fontId="9" fillId="2" borderId="12" xfId="0" applyNumberFormat="1" applyFont="1" applyFill="1" applyBorder="1" applyAlignment="1" applyProtection="1">
      <alignment vertical="center"/>
      <protection locked="0"/>
    </xf>
    <xf numFmtId="176" fontId="9" fillId="2" borderId="15" xfId="0" applyNumberFormat="1" applyFont="1" applyFill="1" applyBorder="1" applyAlignment="1" applyProtection="1">
      <alignment vertical="center"/>
      <protection locked="0"/>
    </xf>
    <xf numFmtId="176" fontId="9" fillId="2" borderId="17" xfId="0" applyNumberFormat="1" applyFont="1" applyFill="1" applyBorder="1" applyAlignment="1" applyProtection="1">
      <alignment vertical="center"/>
      <protection locked="0"/>
    </xf>
    <xf numFmtId="176" fontId="9" fillId="2" borderId="16" xfId="0" applyNumberFormat="1" applyFont="1" applyFill="1" applyBorder="1" applyAlignment="1" applyProtection="1">
      <alignment vertical="center"/>
      <protection locked="0"/>
    </xf>
    <xf numFmtId="177" fontId="9" fillId="2" borderId="11" xfId="0" applyNumberFormat="1" applyFont="1" applyFill="1" applyBorder="1" applyAlignment="1" applyProtection="1">
      <alignment vertical="center" shrinkToFit="1"/>
      <protection locked="0"/>
    </xf>
    <xf numFmtId="177" fontId="9" fillId="2" borderId="20" xfId="0" applyNumberFormat="1" applyFont="1" applyFill="1" applyBorder="1" applyAlignment="1" applyProtection="1">
      <alignment vertical="center" shrinkToFit="1"/>
      <protection locked="0"/>
    </xf>
    <xf numFmtId="177" fontId="9" fillId="2" borderId="27" xfId="0" applyNumberFormat="1" applyFont="1" applyFill="1" applyBorder="1" applyAlignment="1" applyProtection="1">
      <alignment vertical="center" shrinkToFit="1"/>
      <protection locked="0"/>
    </xf>
    <xf numFmtId="177" fontId="9" fillId="2" borderId="15" xfId="0" applyNumberFormat="1" applyFont="1" applyFill="1" applyBorder="1" applyAlignment="1" applyProtection="1">
      <alignment vertical="center" shrinkToFit="1"/>
      <protection locked="0"/>
    </xf>
    <xf numFmtId="177" fontId="9" fillId="2" borderId="17" xfId="0" applyNumberFormat="1" applyFont="1" applyFill="1" applyBorder="1" applyAlignment="1" applyProtection="1">
      <alignment vertical="center" shrinkToFit="1"/>
      <protection locked="0"/>
    </xf>
    <xf numFmtId="177" fontId="9" fillId="2" borderId="28" xfId="0" applyNumberFormat="1" applyFont="1" applyFill="1" applyBorder="1" applyAlignment="1" applyProtection="1">
      <alignment vertical="center" shrinkToFit="1"/>
      <protection locked="0"/>
    </xf>
    <xf numFmtId="176" fontId="9" fillId="0" borderId="11" xfId="0" applyNumberFormat="1" applyFont="1" applyFill="1" applyBorder="1" applyAlignment="1" applyProtection="1">
      <alignment horizontal="right" vertical="center"/>
    </xf>
    <xf numFmtId="176" fontId="9" fillId="0" borderId="20" xfId="0" applyNumberFormat="1" applyFont="1" applyFill="1" applyBorder="1" applyAlignment="1" applyProtection="1">
      <alignment horizontal="right" vertical="center"/>
    </xf>
    <xf numFmtId="176" fontId="9" fillId="0" borderId="12" xfId="0" applyNumberFormat="1" applyFont="1" applyFill="1" applyBorder="1" applyAlignment="1" applyProtection="1">
      <alignment horizontal="right" vertical="center"/>
    </xf>
    <xf numFmtId="176" fontId="9" fillId="0" borderId="15" xfId="0" applyNumberFormat="1" applyFont="1" applyFill="1" applyBorder="1" applyAlignment="1" applyProtection="1">
      <alignment horizontal="right" vertical="center"/>
    </xf>
    <xf numFmtId="176" fontId="9" fillId="0" borderId="17" xfId="0" applyNumberFormat="1" applyFont="1" applyFill="1" applyBorder="1" applyAlignment="1" applyProtection="1">
      <alignment horizontal="right" vertical="center"/>
    </xf>
    <xf numFmtId="176" fontId="9" fillId="0" borderId="16" xfId="0" applyNumberFormat="1" applyFont="1" applyFill="1" applyBorder="1" applyAlignment="1" applyProtection="1">
      <alignment horizontal="right" vertical="center"/>
    </xf>
    <xf numFmtId="0" fontId="6" fillId="0" borderId="11" xfId="0" applyFont="1" applyFill="1" applyBorder="1" applyAlignment="1" applyProtection="1">
      <alignment vertical="center" wrapText="1"/>
      <protection locked="0"/>
    </xf>
    <xf numFmtId="0" fontId="6" fillId="0" borderId="20" xfId="0" applyFont="1" applyFill="1" applyBorder="1" applyAlignment="1" applyProtection="1">
      <alignment vertical="center"/>
      <protection locked="0"/>
    </xf>
    <xf numFmtId="0" fontId="6" fillId="0" borderId="26" xfId="0" applyFont="1" applyFill="1" applyBorder="1" applyAlignment="1" applyProtection="1">
      <alignment vertical="center"/>
      <protection locked="0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7" xfId="0" applyFont="1" applyFill="1" applyBorder="1" applyAlignment="1" applyProtection="1">
      <alignment vertical="center"/>
      <protection locked="0"/>
    </xf>
    <xf numFmtId="0" fontId="6" fillId="0" borderId="18" xfId="0" applyFont="1" applyFill="1" applyBorder="1" applyAlignment="1" applyProtection="1">
      <alignment vertical="center"/>
      <protection locked="0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0" fontId="5" fillId="0" borderId="31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center" vertical="top"/>
    </xf>
    <xf numFmtId="0" fontId="4" fillId="0" borderId="4" xfId="0" applyFont="1" applyFill="1" applyBorder="1" applyAlignment="1" applyProtection="1">
      <alignment horizontal="center" vertical="top"/>
    </xf>
    <xf numFmtId="0" fontId="4" fillId="0" borderId="5" xfId="0" applyFont="1" applyFill="1" applyBorder="1" applyAlignment="1" applyProtection="1">
      <alignment horizontal="center" vertical="top"/>
    </xf>
    <xf numFmtId="0" fontId="4" fillId="0" borderId="6" xfId="0" applyFont="1" applyFill="1" applyBorder="1" applyAlignment="1" applyProtection="1">
      <alignment horizontal="center" vertical="top"/>
    </xf>
    <xf numFmtId="0" fontId="4" fillId="0" borderId="7" xfId="0" applyFont="1" applyFill="1" applyBorder="1" applyAlignment="1" applyProtection="1">
      <alignment horizontal="center" vertical="top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11" fillId="2" borderId="17" xfId="0" applyFont="1" applyFill="1" applyBorder="1" applyAlignment="1" applyProtection="1">
      <alignment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horizontal="right" vertical="center"/>
    </xf>
    <xf numFmtId="0" fontId="8" fillId="0" borderId="3" xfId="0" applyFont="1" applyFill="1" applyBorder="1" applyAlignment="1" applyProtection="1">
      <alignment horizontal="right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87475</xdr:colOff>
      <xdr:row>33</xdr:row>
      <xdr:rowOff>27215</xdr:rowOff>
    </xdr:from>
    <xdr:to>
      <xdr:col>32</xdr:col>
      <xdr:colOff>27212</xdr:colOff>
      <xdr:row>33</xdr:row>
      <xdr:rowOff>136071</xdr:rowOff>
    </xdr:to>
    <xdr:sp macro="" textlink="">
      <xdr:nvSpPr>
        <xdr:cNvPr id="2" name="屈折矢印 1"/>
        <xdr:cNvSpPr/>
      </xdr:nvSpPr>
      <xdr:spPr>
        <a:xfrm>
          <a:off x="3316450" y="5018315"/>
          <a:ext cx="130237" cy="108856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87475</xdr:colOff>
      <xdr:row>33</xdr:row>
      <xdr:rowOff>27215</xdr:rowOff>
    </xdr:from>
    <xdr:to>
      <xdr:col>32</xdr:col>
      <xdr:colOff>27212</xdr:colOff>
      <xdr:row>33</xdr:row>
      <xdr:rowOff>136071</xdr:rowOff>
    </xdr:to>
    <xdr:sp macro="" textlink="">
      <xdr:nvSpPr>
        <xdr:cNvPr id="4" name="屈折矢印 3"/>
        <xdr:cNvSpPr/>
      </xdr:nvSpPr>
      <xdr:spPr>
        <a:xfrm>
          <a:off x="3372628" y="5110455"/>
          <a:ext cx="134125" cy="108856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87475</xdr:colOff>
      <xdr:row>29</xdr:row>
      <xdr:rowOff>38879</xdr:rowOff>
    </xdr:from>
    <xdr:to>
      <xdr:col>72</xdr:col>
      <xdr:colOff>77755</xdr:colOff>
      <xdr:row>33</xdr:row>
      <xdr:rowOff>1</xdr:rowOff>
    </xdr:to>
    <xdr:sp macro="" textlink="">
      <xdr:nvSpPr>
        <xdr:cNvPr id="5" name="テキスト ボックス 4"/>
        <xdr:cNvSpPr txBox="1"/>
      </xdr:nvSpPr>
      <xdr:spPr>
        <a:xfrm>
          <a:off x="3664210" y="4577833"/>
          <a:ext cx="3800280" cy="505408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n>
                <a:solidFill>
                  <a:srgbClr val="FF0000"/>
                </a:solidFill>
              </a:ln>
            </a:rPr>
            <a:t>品名（内容）、数量、税抜単価を入力してください。（軽減税率</a:t>
          </a:r>
          <a:r>
            <a:rPr kumimoji="1" lang="en-US" altLang="ja-JP" sz="1200">
              <a:ln>
                <a:solidFill>
                  <a:srgbClr val="FF0000"/>
                </a:solidFill>
              </a:ln>
            </a:rPr>
            <a:t>8%</a:t>
          </a:r>
          <a:r>
            <a:rPr kumimoji="1" lang="ja-JP" altLang="en-US" sz="1200">
              <a:ln>
                <a:solidFill>
                  <a:srgbClr val="FF0000"/>
                </a:solidFill>
              </a:ln>
            </a:rPr>
            <a:t>には＊</a:t>
          </a:r>
          <a:r>
            <a:rPr kumimoji="1" lang="en-US" altLang="ja-JP" sz="1200">
              <a:ln>
                <a:solidFill>
                  <a:srgbClr val="FF0000"/>
                </a:solidFill>
              </a:ln>
            </a:rPr>
            <a:t>,</a:t>
          </a:r>
          <a:r>
            <a:rPr kumimoji="1" lang="ja-JP" altLang="en-US" sz="1200">
              <a:ln>
                <a:solidFill>
                  <a:srgbClr val="FF0000"/>
                </a:solidFill>
              </a:ln>
            </a:rPr>
            <a:t>非課税には非、不課税には不を記入 ）</a:t>
          </a:r>
        </a:p>
      </xdr:txBody>
    </xdr:sp>
    <xdr:clientData/>
  </xdr:twoCellAnchor>
  <xdr:twoCellAnchor>
    <xdr:from>
      <xdr:col>35</xdr:col>
      <xdr:colOff>26050</xdr:colOff>
      <xdr:row>40</xdr:row>
      <xdr:rowOff>55206</xdr:rowOff>
    </xdr:from>
    <xdr:to>
      <xdr:col>70</xdr:col>
      <xdr:colOff>16330</xdr:colOff>
      <xdr:row>43</xdr:row>
      <xdr:rowOff>0</xdr:rowOff>
    </xdr:to>
    <xdr:sp macro="" textlink="">
      <xdr:nvSpPr>
        <xdr:cNvPr id="6" name="テキスト ボックス 5"/>
        <xdr:cNvSpPr txBox="1"/>
      </xdr:nvSpPr>
      <xdr:spPr>
        <a:xfrm>
          <a:off x="3797172" y="6703267"/>
          <a:ext cx="3392066" cy="557116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n>
                <a:solidFill>
                  <a:srgbClr val="FF0000"/>
                </a:solidFill>
              </a:ln>
            </a:rPr>
            <a:t>8</a:t>
          </a:r>
          <a:r>
            <a:rPr kumimoji="1" lang="ja-JP" altLang="en-US" sz="1200">
              <a:ln>
                <a:solidFill>
                  <a:srgbClr val="FF0000"/>
                </a:solidFill>
              </a:ln>
            </a:rPr>
            <a:t>％、</a:t>
          </a:r>
          <a:r>
            <a:rPr kumimoji="1" lang="en-US" altLang="ja-JP" sz="1200">
              <a:ln>
                <a:solidFill>
                  <a:srgbClr val="FF0000"/>
                </a:solidFill>
              </a:ln>
            </a:rPr>
            <a:t>10</a:t>
          </a:r>
          <a:r>
            <a:rPr kumimoji="1" lang="ja-JP" altLang="en-US" sz="1200">
              <a:ln>
                <a:solidFill>
                  <a:srgbClr val="FF0000"/>
                </a:solidFill>
              </a:ln>
            </a:rPr>
            <a:t>％それぞれの合計と、それに対する消費税、小計、合計を確認してください。</a:t>
          </a:r>
        </a:p>
      </xdr:txBody>
    </xdr:sp>
    <xdr:clientData/>
  </xdr:twoCellAnchor>
  <xdr:twoCellAnchor>
    <xdr:from>
      <xdr:col>27</xdr:col>
      <xdr:colOff>38878</xdr:colOff>
      <xdr:row>44</xdr:row>
      <xdr:rowOff>213827</xdr:rowOff>
    </xdr:from>
    <xdr:to>
      <xdr:col>48</xdr:col>
      <xdr:colOff>9720</xdr:colOff>
      <xdr:row>46</xdr:row>
      <xdr:rowOff>106913</xdr:rowOff>
    </xdr:to>
    <xdr:sp macro="" textlink="">
      <xdr:nvSpPr>
        <xdr:cNvPr id="8" name="テキスト ボックス 7"/>
        <xdr:cNvSpPr txBox="1"/>
      </xdr:nvSpPr>
      <xdr:spPr>
        <a:xfrm>
          <a:off x="3032449" y="7678317"/>
          <a:ext cx="2011914" cy="291581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n>
                <a:solidFill>
                  <a:srgbClr val="FF0000"/>
                </a:solidFill>
              </a:ln>
            </a:rPr>
            <a:t>請求日付、請求先を記入。</a:t>
          </a:r>
        </a:p>
      </xdr:txBody>
    </xdr:sp>
    <xdr:clientData/>
  </xdr:twoCellAnchor>
  <xdr:twoCellAnchor>
    <xdr:from>
      <xdr:col>1</xdr:col>
      <xdr:colOff>68036</xdr:colOff>
      <xdr:row>9</xdr:row>
      <xdr:rowOff>77756</xdr:rowOff>
    </xdr:from>
    <xdr:to>
      <xdr:col>18</xdr:col>
      <xdr:colOff>9719</xdr:colOff>
      <xdr:row>12</xdr:row>
      <xdr:rowOff>87476</xdr:rowOff>
    </xdr:to>
    <xdr:sp macro="" textlink="">
      <xdr:nvSpPr>
        <xdr:cNvPr id="9" name="テキスト ボックス 8"/>
        <xdr:cNvSpPr txBox="1"/>
      </xdr:nvSpPr>
      <xdr:spPr>
        <a:xfrm>
          <a:off x="495689" y="1584261"/>
          <a:ext cx="1632857" cy="554006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n>
                <a:solidFill>
                  <a:srgbClr val="FF0000"/>
                </a:solidFill>
              </a:ln>
            </a:rPr>
            <a:t>取引月、内容を記入してください。</a:t>
          </a:r>
        </a:p>
      </xdr:txBody>
    </xdr:sp>
    <xdr:clientData/>
  </xdr:twoCellAnchor>
  <xdr:twoCellAnchor>
    <xdr:from>
      <xdr:col>19</xdr:col>
      <xdr:colOff>97193</xdr:colOff>
      <xdr:row>53</xdr:row>
      <xdr:rowOff>68036</xdr:rowOff>
    </xdr:from>
    <xdr:to>
      <xdr:col>44</xdr:col>
      <xdr:colOff>38877</xdr:colOff>
      <xdr:row>57</xdr:row>
      <xdr:rowOff>48597</xdr:rowOff>
    </xdr:to>
    <xdr:sp macro="" textlink="">
      <xdr:nvSpPr>
        <xdr:cNvPr id="10" name="テキスト ボックス 9"/>
        <xdr:cNvSpPr txBox="1"/>
      </xdr:nvSpPr>
      <xdr:spPr>
        <a:xfrm>
          <a:off x="2313213" y="9165383"/>
          <a:ext cx="2371531" cy="563724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n>
                <a:solidFill>
                  <a:srgbClr val="FF0000"/>
                </a:solidFill>
              </a:ln>
            </a:rPr>
            <a:t>請求者の住所氏名、振込先口座情報を記入してください。</a:t>
          </a:r>
        </a:p>
      </xdr:txBody>
    </xdr:sp>
    <xdr:clientData/>
  </xdr:twoCellAnchor>
  <xdr:twoCellAnchor>
    <xdr:from>
      <xdr:col>49</xdr:col>
      <xdr:colOff>0</xdr:colOff>
      <xdr:row>52</xdr:row>
      <xdr:rowOff>97194</xdr:rowOff>
    </xdr:from>
    <xdr:to>
      <xdr:col>69</xdr:col>
      <xdr:colOff>68037</xdr:colOff>
      <xdr:row>54</xdr:row>
      <xdr:rowOff>97193</xdr:rowOff>
    </xdr:to>
    <xdr:sp macro="" textlink="">
      <xdr:nvSpPr>
        <xdr:cNvPr id="12" name="テキスト ボックス 11"/>
        <xdr:cNvSpPr txBox="1"/>
      </xdr:nvSpPr>
      <xdr:spPr>
        <a:xfrm>
          <a:off x="5131837" y="9019592"/>
          <a:ext cx="2011914" cy="291581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n>
                <a:solidFill>
                  <a:srgbClr val="FF0000"/>
                </a:solidFill>
              </a:ln>
            </a:rPr>
            <a:t>インボイス番号を記入。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33</xdr:col>
      <xdr:colOff>0</xdr:colOff>
      <xdr:row>3</xdr:row>
      <xdr:rowOff>77755</xdr:rowOff>
    </xdr:to>
    <xdr:sp macro="" textlink="">
      <xdr:nvSpPr>
        <xdr:cNvPr id="11" name="テキスト ボックス 10"/>
        <xdr:cNvSpPr txBox="1"/>
      </xdr:nvSpPr>
      <xdr:spPr>
        <a:xfrm>
          <a:off x="0" y="0"/>
          <a:ext cx="3576735" cy="456811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ln>
                <a:solidFill>
                  <a:srgbClr val="FF0000"/>
                </a:solidFill>
              </a:ln>
            </a:rPr>
            <a:t>色付け部分を入力してください。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E66"/>
  <sheetViews>
    <sheetView zoomScale="98" zoomScaleNormal="98" workbookViewId="0">
      <selection activeCell="CA21" sqref="CA21"/>
    </sheetView>
  </sheetViews>
  <sheetFormatPr defaultRowHeight="13.5" x14ac:dyDescent="0.15"/>
  <cols>
    <col min="1" max="1" width="5.625" style="3" customWidth="1"/>
    <col min="2" max="3" width="1.5" style="3" customWidth="1"/>
    <col min="4" max="71" width="1.25" style="3" customWidth="1"/>
    <col min="72" max="72" width="1.5" style="3" customWidth="1"/>
    <col min="73" max="73" width="1.625" style="3" customWidth="1"/>
    <col min="74" max="76" width="3.625" style="3" customWidth="1"/>
    <col min="77" max="78" width="9" style="3"/>
    <col min="79" max="79" width="45.625" style="3" bestFit="1" customWidth="1"/>
    <col min="80" max="16384" width="9" style="3"/>
  </cols>
  <sheetData>
    <row r="1" spans="1:71" ht="14.25" thickBo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2" t="s">
        <v>2</v>
      </c>
      <c r="AU1" s="2"/>
      <c r="AV1" s="1"/>
      <c r="AW1" s="1"/>
      <c r="AX1" s="1"/>
      <c r="AY1" s="1"/>
      <c r="AZ1" s="1"/>
      <c r="BA1" s="1"/>
      <c r="BB1" s="1"/>
      <c r="BC1" s="1"/>
      <c r="BD1" s="2" t="s">
        <v>1</v>
      </c>
      <c r="BE1" s="1"/>
      <c r="BF1" s="1"/>
      <c r="BG1" s="1"/>
      <c r="BH1" s="1"/>
      <c r="BI1" s="1"/>
      <c r="BJ1" s="1"/>
      <c r="BK1" s="2" t="s">
        <v>14</v>
      </c>
      <c r="BL1" s="2"/>
      <c r="BM1" s="2"/>
      <c r="BN1" s="2"/>
      <c r="BO1" s="2" t="s">
        <v>15</v>
      </c>
      <c r="BP1" s="2"/>
      <c r="BQ1" s="2"/>
      <c r="BR1" s="2"/>
      <c r="BS1" s="2" t="s">
        <v>16</v>
      </c>
    </row>
    <row r="2" spans="1:71" ht="8.1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238"/>
      <c r="AU2" s="233"/>
      <c r="AV2" s="233"/>
      <c r="AW2" s="233"/>
      <c r="AX2" s="233"/>
      <c r="AY2" s="233"/>
      <c r="AZ2" s="233"/>
      <c r="BA2" s="233"/>
      <c r="BB2" s="233"/>
      <c r="BC2" s="235"/>
      <c r="BD2" s="4"/>
      <c r="BE2" s="4"/>
      <c r="BF2" s="4"/>
      <c r="BG2" s="5"/>
      <c r="BH2" s="238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5"/>
    </row>
    <row r="3" spans="1:71" ht="8.1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239"/>
      <c r="AU3" s="234"/>
      <c r="AV3" s="234"/>
      <c r="AW3" s="234"/>
      <c r="AX3" s="234"/>
      <c r="AY3" s="234"/>
      <c r="AZ3" s="234"/>
      <c r="BA3" s="234"/>
      <c r="BB3" s="234"/>
      <c r="BC3" s="236"/>
      <c r="BD3" s="4"/>
      <c r="BE3" s="4"/>
      <c r="BF3" s="4"/>
      <c r="BG3" s="5"/>
      <c r="BH3" s="239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6"/>
    </row>
    <row r="4" spans="1:71" ht="8.1" customHeight="1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6">
        <v>523</v>
      </c>
      <c r="AU4" s="7"/>
      <c r="AV4" s="8"/>
      <c r="AW4" s="9"/>
      <c r="AX4" s="8"/>
      <c r="AY4" s="7"/>
      <c r="AZ4" s="8"/>
      <c r="BA4" s="7"/>
      <c r="BB4" s="8"/>
      <c r="BC4" s="10"/>
      <c r="BD4" s="4"/>
      <c r="BE4" s="4"/>
      <c r="BF4" s="4"/>
      <c r="BG4" s="5"/>
      <c r="BH4" s="6"/>
      <c r="BI4" s="7"/>
      <c r="BJ4" s="8"/>
      <c r="BK4" s="9"/>
      <c r="BL4" s="8"/>
      <c r="BM4" s="9"/>
      <c r="BN4" s="8"/>
      <c r="BO4" s="7"/>
      <c r="BP4" s="8"/>
      <c r="BQ4" s="9"/>
      <c r="BR4" s="7"/>
      <c r="BS4" s="10"/>
    </row>
    <row r="5" spans="1:71" ht="9.9499999999999993" customHeight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9" customHeight="1" x14ac:dyDescent="0.15">
      <c r="A6" s="1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4"/>
    </row>
    <row r="7" spans="1:71" s="21" customFormat="1" ht="32.25" customHeight="1" thickBot="1" x14ac:dyDescent="0.2">
      <c r="A7" s="15"/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8"/>
      <c r="U7" s="18"/>
      <c r="V7" s="18"/>
      <c r="W7" s="19"/>
      <c r="X7" s="237" t="s">
        <v>17</v>
      </c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19"/>
      <c r="AY7" s="18"/>
      <c r="AZ7" s="18"/>
      <c r="BA7" s="18"/>
      <c r="BB7" s="17"/>
      <c r="BC7" s="17"/>
      <c r="BD7" s="17"/>
      <c r="BE7" s="17"/>
      <c r="BF7" s="17"/>
      <c r="BG7" s="17"/>
      <c r="BH7" s="17"/>
      <c r="BI7" s="15"/>
      <c r="BJ7" s="17"/>
      <c r="BK7" s="17"/>
      <c r="BL7" s="17"/>
      <c r="BM7" s="15"/>
      <c r="BN7" s="17"/>
      <c r="BO7" s="17"/>
      <c r="BP7" s="17"/>
      <c r="BQ7" s="17"/>
      <c r="BR7" s="17"/>
      <c r="BS7" s="20"/>
    </row>
    <row r="8" spans="1:71" s="21" customFormat="1" ht="15" customHeight="1" x14ac:dyDescent="0.15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7"/>
      <c r="BC8" s="17"/>
      <c r="BD8" s="130"/>
      <c r="BE8" s="130"/>
      <c r="BF8" s="130" t="s">
        <v>14</v>
      </c>
      <c r="BG8" s="130"/>
      <c r="BH8" s="130"/>
      <c r="BI8" s="130"/>
      <c r="BJ8" s="130" t="s">
        <v>18</v>
      </c>
      <c r="BK8" s="130"/>
      <c r="BL8" s="130"/>
      <c r="BM8" s="130"/>
      <c r="BN8" s="130" t="s">
        <v>19</v>
      </c>
      <c r="BO8" s="130"/>
      <c r="BP8" s="17"/>
      <c r="BQ8" s="17"/>
      <c r="BR8" s="17"/>
      <c r="BS8" s="20"/>
    </row>
    <row r="9" spans="1:71" s="21" customFormat="1" ht="14.25" thickBot="1" x14ac:dyDescent="0.2">
      <c r="A9" s="15"/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5"/>
      <c r="BQ9" s="15"/>
      <c r="BR9" s="17"/>
      <c r="BS9" s="20"/>
    </row>
    <row r="10" spans="1:71" s="21" customFormat="1" x14ac:dyDescent="0.15">
      <c r="A10" s="15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221" t="s">
        <v>0</v>
      </c>
      <c r="U10" s="222"/>
      <c r="V10" s="222"/>
      <c r="W10" s="222"/>
      <c r="X10" s="222"/>
      <c r="Y10" s="222"/>
      <c r="Z10" s="223"/>
      <c r="AA10" s="230" t="s">
        <v>5</v>
      </c>
      <c r="AB10" s="231"/>
      <c r="AC10" s="232"/>
      <c r="AD10" s="230" t="s">
        <v>6</v>
      </c>
      <c r="AE10" s="231"/>
      <c r="AF10" s="232"/>
      <c r="AG10" s="230" t="s">
        <v>7</v>
      </c>
      <c r="AH10" s="231"/>
      <c r="AI10" s="232"/>
      <c r="AJ10" s="230" t="s">
        <v>8</v>
      </c>
      <c r="AK10" s="231"/>
      <c r="AL10" s="232"/>
      <c r="AM10" s="230" t="s">
        <v>9</v>
      </c>
      <c r="AN10" s="231"/>
      <c r="AO10" s="232"/>
      <c r="AP10" s="230" t="s">
        <v>6</v>
      </c>
      <c r="AQ10" s="231"/>
      <c r="AR10" s="232"/>
      <c r="AS10" s="230" t="s">
        <v>7</v>
      </c>
      <c r="AT10" s="231"/>
      <c r="AU10" s="232"/>
      <c r="AV10" s="230" t="s">
        <v>8</v>
      </c>
      <c r="AW10" s="231"/>
      <c r="AX10" s="232"/>
      <c r="AY10" s="230" t="s">
        <v>10</v>
      </c>
      <c r="AZ10" s="231"/>
      <c r="BA10" s="232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20"/>
    </row>
    <row r="11" spans="1:71" s="21" customFormat="1" ht="15" customHeight="1" x14ac:dyDescent="0.15">
      <c r="A11" s="15"/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224"/>
      <c r="U11" s="225"/>
      <c r="V11" s="225"/>
      <c r="W11" s="225"/>
      <c r="X11" s="225"/>
      <c r="Y11" s="225"/>
      <c r="Z11" s="226"/>
      <c r="AA11" s="210" t="str">
        <f>IF(AT40="","",IF(AND(100000000&gt;AT40,AT40&gt;=10000000),"\",IF(AT40&gt;=100000000,IF(INT(AT40/100000000)=0,"",INT(AT40/100000000)),"")))</f>
        <v/>
      </c>
      <c r="AB11" s="211"/>
      <c r="AC11" s="212"/>
      <c r="AD11" s="210" t="str">
        <f>IF(AT40="","",IF(AND(10000000&gt;AT40,AT40&gt;=1000000),"\",IF(AT40&gt;=10000000,INT(AT40/10000000)-INT(AT40/100000000)*10,"")))</f>
        <v/>
      </c>
      <c r="AE11" s="211"/>
      <c r="AF11" s="212"/>
      <c r="AG11" s="210" t="str">
        <f>IF(AT40="","",IF(AND(1000000&gt;AT40,AT40&gt;=100000),"\",IF(AT40&gt;=1000000,INT(AT40/1000000)-INT(AT40/10000000)*10,"")))</f>
        <v/>
      </c>
      <c r="AH11" s="211"/>
      <c r="AI11" s="212"/>
      <c r="AJ11" s="210" t="str">
        <f>IF(AT40="","",IF(AND(100000&gt;AT40,AT40&gt;=10000),"\",IF(AT40&gt;=100000,INT(AT40/100000)-INT(AT40/1000000)*10,"")))</f>
        <v/>
      </c>
      <c r="AK11" s="211"/>
      <c r="AL11" s="212"/>
      <c r="AM11" s="210" t="str">
        <f>IF(AT40="","",IF(AND(10000&gt;AT40,AT40&gt;=1000),"\",IF(AT40&gt;=10000,INT(AT40/10000)-INT(AT40/100000)*10,"")))</f>
        <v/>
      </c>
      <c r="AN11" s="211"/>
      <c r="AO11" s="212"/>
      <c r="AP11" s="210" t="str">
        <f>IF(AT40="","",IF(AND(1000&gt;AT40,AT40&gt;=100),"\",IF(AT40&gt;=1000,INT(AT40/1000)-INT(AT40/10000)*10,"")))</f>
        <v/>
      </c>
      <c r="AQ11" s="211"/>
      <c r="AR11" s="212"/>
      <c r="AS11" s="210" t="str">
        <f>IF(AT40="","",IF(AND(100&gt;AT40,AT40&gt;=10),"\",IF(AT40&gt;=100,INT(AT40/100)-INT(AT40/1000)*10,"")))</f>
        <v/>
      </c>
      <c r="AT11" s="211"/>
      <c r="AU11" s="212"/>
      <c r="AV11" s="210" t="str">
        <f>IF(AT40="","",IF(AND(10&gt;AT40,AT40&gt;=1),"\",IF(AT40&gt;=10,INT(AT40/10)-INT(AT40/100)*10,"")))</f>
        <v/>
      </c>
      <c r="AW11" s="211"/>
      <c r="AX11" s="212"/>
      <c r="AY11" s="210">
        <f>IF(AT40="","",IF(AT40&gt;=1,INT(AT40/1)-INT(AT40/10)*10,0))</f>
        <v>0</v>
      </c>
      <c r="AZ11" s="211"/>
      <c r="BA11" s="212"/>
      <c r="BB11" s="17"/>
      <c r="BC11" s="17"/>
      <c r="BD11" s="17"/>
      <c r="BE11" s="17"/>
      <c r="BF11" s="17"/>
      <c r="BG11" s="22" t="s">
        <v>3</v>
      </c>
      <c r="BH11" s="17"/>
      <c r="BI11" s="17"/>
      <c r="BJ11" s="17"/>
      <c r="BK11" s="17"/>
      <c r="BL11" s="17"/>
      <c r="BM11" s="15"/>
      <c r="BN11" s="17" t="s">
        <v>4</v>
      </c>
      <c r="BO11" s="17"/>
      <c r="BP11" s="15"/>
      <c r="BQ11" s="17"/>
      <c r="BR11" s="17"/>
      <c r="BS11" s="20"/>
    </row>
    <row r="12" spans="1:71" s="21" customFormat="1" ht="13.5" customHeight="1" thickBot="1" x14ac:dyDescent="0.2">
      <c r="A12" s="15"/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227"/>
      <c r="U12" s="228"/>
      <c r="V12" s="228"/>
      <c r="W12" s="228"/>
      <c r="X12" s="228"/>
      <c r="Y12" s="228"/>
      <c r="Z12" s="229"/>
      <c r="AA12" s="213"/>
      <c r="AB12" s="214"/>
      <c r="AC12" s="215"/>
      <c r="AD12" s="213"/>
      <c r="AE12" s="214"/>
      <c r="AF12" s="215"/>
      <c r="AG12" s="213"/>
      <c r="AH12" s="214"/>
      <c r="AI12" s="215"/>
      <c r="AJ12" s="213"/>
      <c r="AK12" s="214"/>
      <c r="AL12" s="215"/>
      <c r="AM12" s="213"/>
      <c r="AN12" s="214"/>
      <c r="AO12" s="215"/>
      <c r="AP12" s="213"/>
      <c r="AQ12" s="214"/>
      <c r="AR12" s="215"/>
      <c r="AS12" s="213"/>
      <c r="AT12" s="214"/>
      <c r="AU12" s="215"/>
      <c r="AV12" s="213"/>
      <c r="AW12" s="214"/>
      <c r="AX12" s="215"/>
      <c r="AY12" s="213"/>
      <c r="AZ12" s="214"/>
      <c r="BA12" s="215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20"/>
    </row>
    <row r="13" spans="1:71" s="21" customFormat="1" x14ac:dyDescent="0.15">
      <c r="A13" s="15"/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20"/>
    </row>
    <row r="14" spans="1:71" s="21" customFormat="1" x14ac:dyDescent="0.15">
      <c r="A14" s="15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216"/>
      <c r="O14" s="216"/>
      <c r="P14" s="216"/>
      <c r="Q14" s="216"/>
      <c r="R14" s="216"/>
      <c r="S14" s="17"/>
      <c r="T14" s="17"/>
      <c r="U14" s="17"/>
      <c r="V14" s="17"/>
      <c r="W14" s="17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  <c r="BI14" s="218"/>
      <c r="BJ14" s="218"/>
      <c r="BK14" s="218"/>
      <c r="BL14" s="218"/>
      <c r="BM14" s="17"/>
      <c r="BN14" s="17"/>
      <c r="BO14" s="17"/>
      <c r="BP14" s="17"/>
      <c r="BQ14" s="17"/>
      <c r="BR14" s="17"/>
      <c r="BS14" s="20"/>
    </row>
    <row r="15" spans="1:71" s="21" customFormat="1" x14ac:dyDescent="0.15">
      <c r="A15" s="15"/>
      <c r="B15" s="16"/>
      <c r="C15" s="17"/>
      <c r="D15" s="17"/>
      <c r="E15" s="17"/>
      <c r="F15" s="17"/>
      <c r="G15" s="17"/>
      <c r="H15" s="17"/>
      <c r="I15" s="220" t="s">
        <v>23</v>
      </c>
      <c r="J15" s="220"/>
      <c r="K15" s="220"/>
      <c r="L15" s="220"/>
      <c r="M15" s="220"/>
      <c r="N15" s="217"/>
      <c r="O15" s="217"/>
      <c r="P15" s="217"/>
      <c r="Q15" s="217"/>
      <c r="R15" s="217"/>
      <c r="S15" s="66" t="s">
        <v>24</v>
      </c>
      <c r="T15" s="66"/>
      <c r="U15" s="66"/>
      <c r="V15" s="66"/>
      <c r="W15" s="66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3"/>
      <c r="BN15" s="17"/>
      <c r="BO15" s="17"/>
      <c r="BP15" s="17"/>
      <c r="BQ15" s="17"/>
      <c r="BR15" s="17"/>
      <c r="BS15" s="20"/>
    </row>
    <row r="16" spans="1:71" s="21" customFormat="1" ht="8.1" customHeight="1" x14ac:dyDescent="0.15">
      <c r="A16" s="15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20"/>
    </row>
    <row r="17" spans="1:71" s="25" customFormat="1" ht="18" customHeight="1" x14ac:dyDescent="0.15">
      <c r="A17" s="24"/>
      <c r="B17" s="208" t="s">
        <v>11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 t="s">
        <v>54</v>
      </c>
      <c r="AG17" s="134"/>
      <c r="AH17" s="132" t="s">
        <v>12</v>
      </c>
      <c r="AI17" s="133"/>
      <c r="AJ17" s="133"/>
      <c r="AK17" s="133"/>
      <c r="AL17" s="133"/>
      <c r="AM17" s="133"/>
      <c r="AN17" s="133"/>
      <c r="AO17" s="134"/>
      <c r="AP17" s="133" t="s">
        <v>47</v>
      </c>
      <c r="AQ17" s="133"/>
      <c r="AR17" s="133"/>
      <c r="AS17" s="133"/>
      <c r="AT17" s="133"/>
      <c r="AU17" s="133"/>
      <c r="AV17" s="133"/>
      <c r="AW17" s="134"/>
      <c r="AX17" s="132" t="s">
        <v>49</v>
      </c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4"/>
      <c r="BK17" s="132" t="s">
        <v>13</v>
      </c>
      <c r="BL17" s="133"/>
      <c r="BM17" s="133"/>
      <c r="BN17" s="133"/>
      <c r="BO17" s="133"/>
      <c r="BP17" s="133"/>
      <c r="BQ17" s="133"/>
      <c r="BR17" s="133"/>
      <c r="BS17" s="209"/>
    </row>
    <row r="18" spans="1:71" s="21" customFormat="1" ht="10.5" customHeight="1" x14ac:dyDescent="0.15">
      <c r="A18" s="15"/>
      <c r="B18" s="174">
        <v>1</v>
      </c>
      <c r="C18" s="175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80"/>
      <c r="AG18" s="181"/>
      <c r="AH18" s="184"/>
      <c r="AI18" s="185"/>
      <c r="AJ18" s="185"/>
      <c r="AK18" s="185"/>
      <c r="AL18" s="185"/>
      <c r="AM18" s="185"/>
      <c r="AN18" s="185"/>
      <c r="AO18" s="186"/>
      <c r="AP18" s="190"/>
      <c r="AQ18" s="191"/>
      <c r="AR18" s="191"/>
      <c r="AS18" s="191"/>
      <c r="AT18" s="191"/>
      <c r="AU18" s="192"/>
      <c r="AV18" s="26" t="s">
        <v>25</v>
      </c>
      <c r="AW18" s="27"/>
      <c r="AX18" s="196" t="str">
        <f>IF(AP18="","",AH18*AP18)</f>
        <v/>
      </c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  <c r="BJ18" s="198"/>
      <c r="BK18" s="202"/>
      <c r="BL18" s="203"/>
      <c r="BM18" s="203"/>
      <c r="BN18" s="203"/>
      <c r="BO18" s="203"/>
      <c r="BP18" s="203"/>
      <c r="BQ18" s="203"/>
      <c r="BR18" s="203"/>
      <c r="BS18" s="204"/>
    </row>
    <row r="19" spans="1:71" s="21" customFormat="1" ht="10.5" customHeight="1" x14ac:dyDescent="0.15">
      <c r="A19" s="15"/>
      <c r="B19" s="176"/>
      <c r="C19" s="177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82"/>
      <c r="AG19" s="183"/>
      <c r="AH19" s="187"/>
      <c r="AI19" s="188"/>
      <c r="AJ19" s="188"/>
      <c r="AK19" s="188"/>
      <c r="AL19" s="188"/>
      <c r="AM19" s="188"/>
      <c r="AN19" s="188"/>
      <c r="AO19" s="189"/>
      <c r="AP19" s="193"/>
      <c r="AQ19" s="194"/>
      <c r="AR19" s="194"/>
      <c r="AS19" s="194"/>
      <c r="AT19" s="194"/>
      <c r="AU19" s="195"/>
      <c r="AV19" s="28"/>
      <c r="AW19" s="29"/>
      <c r="AX19" s="199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1"/>
      <c r="BK19" s="205"/>
      <c r="BL19" s="206"/>
      <c r="BM19" s="206"/>
      <c r="BN19" s="206"/>
      <c r="BO19" s="206"/>
      <c r="BP19" s="206"/>
      <c r="BQ19" s="206"/>
      <c r="BR19" s="206"/>
      <c r="BS19" s="207"/>
    </row>
    <row r="20" spans="1:71" s="21" customFormat="1" ht="10.5" customHeight="1" x14ac:dyDescent="0.15">
      <c r="A20" s="15"/>
      <c r="B20" s="174">
        <v>2</v>
      </c>
      <c r="C20" s="175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80"/>
      <c r="AG20" s="181"/>
      <c r="AH20" s="184"/>
      <c r="AI20" s="185"/>
      <c r="AJ20" s="185"/>
      <c r="AK20" s="185"/>
      <c r="AL20" s="185"/>
      <c r="AM20" s="185"/>
      <c r="AN20" s="185"/>
      <c r="AO20" s="186"/>
      <c r="AP20" s="190"/>
      <c r="AQ20" s="191"/>
      <c r="AR20" s="191"/>
      <c r="AS20" s="191"/>
      <c r="AT20" s="191"/>
      <c r="AU20" s="192"/>
      <c r="AV20" s="30"/>
      <c r="AW20" s="27"/>
      <c r="AX20" s="196" t="str">
        <f>IF(AP20="","",AH20*AP20)</f>
        <v/>
      </c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8"/>
      <c r="BK20" s="168"/>
      <c r="BL20" s="169"/>
      <c r="BM20" s="169"/>
      <c r="BN20" s="169"/>
      <c r="BO20" s="169"/>
      <c r="BP20" s="169"/>
      <c r="BQ20" s="169"/>
      <c r="BR20" s="169"/>
      <c r="BS20" s="170"/>
    </row>
    <row r="21" spans="1:71" s="21" customFormat="1" ht="10.5" customHeight="1" x14ac:dyDescent="0.15">
      <c r="A21" s="15"/>
      <c r="B21" s="176"/>
      <c r="C21" s="177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82"/>
      <c r="AG21" s="183"/>
      <c r="AH21" s="187"/>
      <c r="AI21" s="188"/>
      <c r="AJ21" s="188"/>
      <c r="AK21" s="188"/>
      <c r="AL21" s="188"/>
      <c r="AM21" s="188"/>
      <c r="AN21" s="188"/>
      <c r="AO21" s="189"/>
      <c r="AP21" s="193"/>
      <c r="AQ21" s="194"/>
      <c r="AR21" s="194"/>
      <c r="AS21" s="194"/>
      <c r="AT21" s="194"/>
      <c r="AU21" s="195"/>
      <c r="AV21" s="28"/>
      <c r="AW21" s="29"/>
      <c r="AX21" s="199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1"/>
      <c r="BK21" s="171"/>
      <c r="BL21" s="172"/>
      <c r="BM21" s="172"/>
      <c r="BN21" s="172"/>
      <c r="BO21" s="172"/>
      <c r="BP21" s="172"/>
      <c r="BQ21" s="172"/>
      <c r="BR21" s="172"/>
      <c r="BS21" s="173"/>
    </row>
    <row r="22" spans="1:71" s="21" customFormat="1" ht="10.5" customHeight="1" x14ac:dyDescent="0.15">
      <c r="A22" s="15"/>
      <c r="B22" s="174">
        <v>3</v>
      </c>
      <c r="C22" s="175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80"/>
      <c r="AG22" s="181"/>
      <c r="AH22" s="184"/>
      <c r="AI22" s="185"/>
      <c r="AJ22" s="185"/>
      <c r="AK22" s="185"/>
      <c r="AL22" s="185"/>
      <c r="AM22" s="185"/>
      <c r="AN22" s="185"/>
      <c r="AO22" s="186"/>
      <c r="AP22" s="190"/>
      <c r="AQ22" s="191"/>
      <c r="AR22" s="191"/>
      <c r="AS22" s="191"/>
      <c r="AT22" s="191"/>
      <c r="AU22" s="192"/>
      <c r="AV22" s="31"/>
      <c r="AW22" s="32"/>
      <c r="AX22" s="196" t="str">
        <f>IF(AP22="","",AH22*AP22)</f>
        <v/>
      </c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8"/>
      <c r="BK22" s="168"/>
      <c r="BL22" s="169"/>
      <c r="BM22" s="169"/>
      <c r="BN22" s="169"/>
      <c r="BO22" s="169"/>
      <c r="BP22" s="169"/>
      <c r="BQ22" s="169"/>
      <c r="BR22" s="169"/>
      <c r="BS22" s="170"/>
    </row>
    <row r="23" spans="1:71" s="21" customFormat="1" ht="10.5" customHeight="1" x14ac:dyDescent="0.15">
      <c r="A23" s="15"/>
      <c r="B23" s="176"/>
      <c r="C23" s="177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82"/>
      <c r="AG23" s="183"/>
      <c r="AH23" s="187"/>
      <c r="AI23" s="188"/>
      <c r="AJ23" s="188"/>
      <c r="AK23" s="188"/>
      <c r="AL23" s="188"/>
      <c r="AM23" s="188"/>
      <c r="AN23" s="188"/>
      <c r="AO23" s="189"/>
      <c r="AP23" s="193"/>
      <c r="AQ23" s="194"/>
      <c r="AR23" s="194"/>
      <c r="AS23" s="194"/>
      <c r="AT23" s="194"/>
      <c r="AU23" s="195"/>
      <c r="AV23" s="28"/>
      <c r="AW23" s="29"/>
      <c r="AX23" s="199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1"/>
      <c r="BK23" s="171"/>
      <c r="BL23" s="172"/>
      <c r="BM23" s="172"/>
      <c r="BN23" s="172"/>
      <c r="BO23" s="172"/>
      <c r="BP23" s="172"/>
      <c r="BQ23" s="172"/>
      <c r="BR23" s="172"/>
      <c r="BS23" s="173"/>
    </row>
    <row r="24" spans="1:71" s="21" customFormat="1" ht="10.5" customHeight="1" x14ac:dyDescent="0.15">
      <c r="A24" s="15"/>
      <c r="B24" s="174">
        <v>4</v>
      </c>
      <c r="C24" s="175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80"/>
      <c r="AG24" s="181"/>
      <c r="AH24" s="184"/>
      <c r="AI24" s="185"/>
      <c r="AJ24" s="185"/>
      <c r="AK24" s="185"/>
      <c r="AL24" s="185"/>
      <c r="AM24" s="185"/>
      <c r="AN24" s="185"/>
      <c r="AO24" s="186"/>
      <c r="AP24" s="190"/>
      <c r="AQ24" s="191"/>
      <c r="AR24" s="191"/>
      <c r="AS24" s="191"/>
      <c r="AT24" s="191"/>
      <c r="AU24" s="192"/>
      <c r="AV24" s="31"/>
      <c r="AW24" s="32"/>
      <c r="AX24" s="196" t="str">
        <f>IF(AP24="","",AH24*AP24)</f>
        <v/>
      </c>
      <c r="AY24" s="197"/>
      <c r="AZ24" s="197"/>
      <c r="BA24" s="197"/>
      <c r="BB24" s="197"/>
      <c r="BC24" s="197"/>
      <c r="BD24" s="197"/>
      <c r="BE24" s="197"/>
      <c r="BF24" s="197"/>
      <c r="BG24" s="197"/>
      <c r="BH24" s="197"/>
      <c r="BI24" s="197"/>
      <c r="BJ24" s="198"/>
      <c r="BK24" s="168"/>
      <c r="BL24" s="169"/>
      <c r="BM24" s="169"/>
      <c r="BN24" s="169"/>
      <c r="BO24" s="169"/>
      <c r="BP24" s="169"/>
      <c r="BQ24" s="169"/>
      <c r="BR24" s="169"/>
      <c r="BS24" s="170"/>
    </row>
    <row r="25" spans="1:71" s="21" customFormat="1" ht="10.5" customHeight="1" x14ac:dyDescent="0.15">
      <c r="A25" s="15"/>
      <c r="B25" s="176"/>
      <c r="C25" s="177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82"/>
      <c r="AG25" s="183"/>
      <c r="AH25" s="187"/>
      <c r="AI25" s="188"/>
      <c r="AJ25" s="188"/>
      <c r="AK25" s="188"/>
      <c r="AL25" s="188"/>
      <c r="AM25" s="188"/>
      <c r="AN25" s="188"/>
      <c r="AO25" s="189"/>
      <c r="AP25" s="193"/>
      <c r="AQ25" s="194"/>
      <c r="AR25" s="194"/>
      <c r="AS25" s="194"/>
      <c r="AT25" s="194"/>
      <c r="AU25" s="195"/>
      <c r="AV25" s="28"/>
      <c r="AW25" s="29"/>
      <c r="AX25" s="199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1"/>
      <c r="BK25" s="171"/>
      <c r="BL25" s="172"/>
      <c r="BM25" s="172"/>
      <c r="BN25" s="172"/>
      <c r="BO25" s="172"/>
      <c r="BP25" s="172"/>
      <c r="BQ25" s="172"/>
      <c r="BR25" s="172"/>
      <c r="BS25" s="173"/>
    </row>
    <row r="26" spans="1:71" s="21" customFormat="1" ht="10.5" customHeight="1" x14ac:dyDescent="0.15">
      <c r="A26" s="15"/>
      <c r="B26" s="174">
        <v>5</v>
      </c>
      <c r="C26" s="175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80"/>
      <c r="AG26" s="181"/>
      <c r="AH26" s="184"/>
      <c r="AI26" s="185"/>
      <c r="AJ26" s="185"/>
      <c r="AK26" s="185"/>
      <c r="AL26" s="185"/>
      <c r="AM26" s="185"/>
      <c r="AN26" s="185"/>
      <c r="AO26" s="186"/>
      <c r="AP26" s="190"/>
      <c r="AQ26" s="191"/>
      <c r="AR26" s="191"/>
      <c r="AS26" s="191"/>
      <c r="AT26" s="191"/>
      <c r="AU26" s="192"/>
      <c r="AV26" s="31"/>
      <c r="AW26" s="32"/>
      <c r="AX26" s="196" t="str">
        <f>IF(AP26="","",AH26*AP26)</f>
        <v/>
      </c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  <c r="BI26" s="197"/>
      <c r="BJ26" s="198"/>
      <c r="BK26" s="168"/>
      <c r="BL26" s="169"/>
      <c r="BM26" s="169"/>
      <c r="BN26" s="169"/>
      <c r="BO26" s="169"/>
      <c r="BP26" s="169"/>
      <c r="BQ26" s="169"/>
      <c r="BR26" s="169"/>
      <c r="BS26" s="170"/>
    </row>
    <row r="27" spans="1:71" s="21" customFormat="1" ht="10.5" customHeight="1" x14ac:dyDescent="0.15">
      <c r="A27" s="15"/>
      <c r="B27" s="176"/>
      <c r="C27" s="177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82"/>
      <c r="AG27" s="183"/>
      <c r="AH27" s="187"/>
      <c r="AI27" s="188"/>
      <c r="AJ27" s="188"/>
      <c r="AK27" s="188"/>
      <c r="AL27" s="188"/>
      <c r="AM27" s="188"/>
      <c r="AN27" s="188"/>
      <c r="AO27" s="189"/>
      <c r="AP27" s="193"/>
      <c r="AQ27" s="194"/>
      <c r="AR27" s="194"/>
      <c r="AS27" s="194"/>
      <c r="AT27" s="194"/>
      <c r="AU27" s="195"/>
      <c r="AV27" s="28"/>
      <c r="AW27" s="29"/>
      <c r="AX27" s="199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1"/>
      <c r="BK27" s="171"/>
      <c r="BL27" s="172"/>
      <c r="BM27" s="172"/>
      <c r="BN27" s="172"/>
      <c r="BO27" s="172"/>
      <c r="BP27" s="172"/>
      <c r="BQ27" s="172"/>
      <c r="BR27" s="172"/>
      <c r="BS27" s="173"/>
    </row>
    <row r="28" spans="1:71" s="21" customFormat="1" ht="10.5" customHeight="1" x14ac:dyDescent="0.15">
      <c r="A28" s="15"/>
      <c r="B28" s="174">
        <v>6</v>
      </c>
      <c r="C28" s="175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80"/>
      <c r="AG28" s="181"/>
      <c r="AH28" s="184"/>
      <c r="AI28" s="185"/>
      <c r="AJ28" s="185"/>
      <c r="AK28" s="185"/>
      <c r="AL28" s="185"/>
      <c r="AM28" s="185"/>
      <c r="AN28" s="185"/>
      <c r="AO28" s="186"/>
      <c r="AP28" s="190"/>
      <c r="AQ28" s="191"/>
      <c r="AR28" s="191"/>
      <c r="AS28" s="191"/>
      <c r="AT28" s="191"/>
      <c r="AU28" s="192"/>
      <c r="AV28" s="31"/>
      <c r="AW28" s="32"/>
      <c r="AX28" s="196" t="str">
        <f>IF(AP28="","",AH28*AP28)</f>
        <v/>
      </c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8"/>
      <c r="BK28" s="168"/>
      <c r="BL28" s="169"/>
      <c r="BM28" s="169"/>
      <c r="BN28" s="169"/>
      <c r="BO28" s="169"/>
      <c r="BP28" s="169"/>
      <c r="BQ28" s="169"/>
      <c r="BR28" s="169"/>
      <c r="BS28" s="170"/>
    </row>
    <row r="29" spans="1:71" s="21" customFormat="1" ht="10.5" customHeight="1" x14ac:dyDescent="0.15">
      <c r="A29" s="15"/>
      <c r="B29" s="176"/>
      <c r="C29" s="177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82"/>
      <c r="AG29" s="183"/>
      <c r="AH29" s="187"/>
      <c r="AI29" s="188"/>
      <c r="AJ29" s="188"/>
      <c r="AK29" s="188"/>
      <c r="AL29" s="188"/>
      <c r="AM29" s="188"/>
      <c r="AN29" s="188"/>
      <c r="AO29" s="189"/>
      <c r="AP29" s="193"/>
      <c r="AQ29" s="194"/>
      <c r="AR29" s="194"/>
      <c r="AS29" s="194"/>
      <c r="AT29" s="194"/>
      <c r="AU29" s="195"/>
      <c r="AV29" s="28"/>
      <c r="AW29" s="29"/>
      <c r="AX29" s="199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1"/>
      <c r="BK29" s="171"/>
      <c r="BL29" s="172"/>
      <c r="BM29" s="172"/>
      <c r="BN29" s="172"/>
      <c r="BO29" s="172"/>
      <c r="BP29" s="172"/>
      <c r="BQ29" s="172"/>
      <c r="BR29" s="172"/>
      <c r="BS29" s="173"/>
    </row>
    <row r="30" spans="1:71" s="21" customFormat="1" ht="10.5" customHeight="1" x14ac:dyDescent="0.15">
      <c r="A30" s="15"/>
      <c r="B30" s="174">
        <v>7</v>
      </c>
      <c r="C30" s="175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80"/>
      <c r="AG30" s="181"/>
      <c r="AH30" s="184"/>
      <c r="AI30" s="185"/>
      <c r="AJ30" s="185"/>
      <c r="AK30" s="185"/>
      <c r="AL30" s="185"/>
      <c r="AM30" s="185"/>
      <c r="AN30" s="185"/>
      <c r="AO30" s="186"/>
      <c r="AP30" s="190"/>
      <c r="AQ30" s="191"/>
      <c r="AR30" s="191"/>
      <c r="AS30" s="191"/>
      <c r="AT30" s="191"/>
      <c r="AU30" s="192"/>
      <c r="AV30" s="31"/>
      <c r="AW30" s="32"/>
      <c r="AX30" s="196" t="str">
        <f>IF(AP30="","",AH30*AP30)</f>
        <v/>
      </c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8"/>
      <c r="BK30" s="168"/>
      <c r="BL30" s="169"/>
      <c r="BM30" s="169"/>
      <c r="BN30" s="169"/>
      <c r="BO30" s="169"/>
      <c r="BP30" s="169"/>
      <c r="BQ30" s="169"/>
      <c r="BR30" s="169"/>
      <c r="BS30" s="170"/>
    </row>
    <row r="31" spans="1:71" s="21" customFormat="1" ht="10.5" customHeight="1" x14ac:dyDescent="0.15">
      <c r="A31" s="15"/>
      <c r="B31" s="176"/>
      <c r="C31" s="177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82"/>
      <c r="AG31" s="183"/>
      <c r="AH31" s="187"/>
      <c r="AI31" s="188"/>
      <c r="AJ31" s="188"/>
      <c r="AK31" s="188"/>
      <c r="AL31" s="188"/>
      <c r="AM31" s="188"/>
      <c r="AN31" s="188"/>
      <c r="AO31" s="189"/>
      <c r="AP31" s="193"/>
      <c r="AQ31" s="194"/>
      <c r="AR31" s="194"/>
      <c r="AS31" s="194"/>
      <c r="AT31" s="194"/>
      <c r="AU31" s="195"/>
      <c r="AV31" s="28"/>
      <c r="AW31" s="29"/>
      <c r="AX31" s="199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1"/>
      <c r="BK31" s="171"/>
      <c r="BL31" s="172"/>
      <c r="BM31" s="172"/>
      <c r="BN31" s="172"/>
      <c r="BO31" s="172"/>
      <c r="BP31" s="172"/>
      <c r="BQ31" s="172"/>
      <c r="BR31" s="172"/>
      <c r="BS31" s="173"/>
    </row>
    <row r="32" spans="1:71" s="21" customFormat="1" ht="10.5" customHeight="1" x14ac:dyDescent="0.15">
      <c r="A32" s="15"/>
      <c r="B32" s="174">
        <v>8</v>
      </c>
      <c r="C32" s="175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80"/>
      <c r="AG32" s="181"/>
      <c r="AH32" s="184"/>
      <c r="AI32" s="185"/>
      <c r="AJ32" s="185"/>
      <c r="AK32" s="185"/>
      <c r="AL32" s="185"/>
      <c r="AM32" s="185"/>
      <c r="AN32" s="185"/>
      <c r="AO32" s="186"/>
      <c r="AP32" s="190"/>
      <c r="AQ32" s="191"/>
      <c r="AR32" s="191"/>
      <c r="AS32" s="191"/>
      <c r="AT32" s="191"/>
      <c r="AU32" s="192"/>
      <c r="AV32" s="31"/>
      <c r="AW32" s="32"/>
      <c r="AX32" s="196" t="str">
        <f>IF(AP32="","",AH32*AP32)</f>
        <v/>
      </c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8"/>
      <c r="BK32" s="168"/>
      <c r="BL32" s="169"/>
      <c r="BM32" s="169"/>
      <c r="BN32" s="169"/>
      <c r="BO32" s="169"/>
      <c r="BP32" s="169"/>
      <c r="BQ32" s="169"/>
      <c r="BR32" s="169"/>
      <c r="BS32" s="170"/>
    </row>
    <row r="33" spans="1:83" s="21" customFormat="1" ht="10.5" customHeight="1" x14ac:dyDescent="0.15">
      <c r="A33" s="15"/>
      <c r="B33" s="176"/>
      <c r="C33" s="177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82"/>
      <c r="AG33" s="183"/>
      <c r="AH33" s="187"/>
      <c r="AI33" s="188"/>
      <c r="AJ33" s="188"/>
      <c r="AK33" s="188"/>
      <c r="AL33" s="188"/>
      <c r="AM33" s="188"/>
      <c r="AN33" s="188"/>
      <c r="AO33" s="189"/>
      <c r="AP33" s="193"/>
      <c r="AQ33" s="194"/>
      <c r="AR33" s="194"/>
      <c r="AS33" s="194"/>
      <c r="AT33" s="194"/>
      <c r="AU33" s="195"/>
      <c r="AV33" s="28"/>
      <c r="AW33" s="29"/>
      <c r="AX33" s="199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1"/>
      <c r="BK33" s="171"/>
      <c r="BL33" s="172"/>
      <c r="BM33" s="172"/>
      <c r="BN33" s="172"/>
      <c r="BO33" s="172"/>
      <c r="BP33" s="172"/>
      <c r="BQ33" s="172"/>
      <c r="BR33" s="172"/>
      <c r="BS33" s="173"/>
    </row>
    <row r="34" spans="1:83" s="21" customFormat="1" ht="15.75" customHeight="1" x14ac:dyDescent="0.15">
      <c r="A34" s="15"/>
      <c r="B34" s="33"/>
      <c r="C34" s="164" t="s">
        <v>72</v>
      </c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H34" s="17"/>
      <c r="AI34" s="17"/>
      <c r="AJ34" s="17"/>
      <c r="AK34" s="146"/>
      <c r="AL34" s="147"/>
      <c r="AM34" s="147"/>
      <c r="AN34" s="147"/>
      <c r="AO34" s="147"/>
      <c r="AP34" s="147"/>
      <c r="AQ34" s="147"/>
      <c r="AR34" s="147"/>
      <c r="AS34" s="165"/>
      <c r="AT34" s="166" t="s">
        <v>61</v>
      </c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 t="s">
        <v>53</v>
      </c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7"/>
    </row>
    <row r="35" spans="1:83" s="21" customFormat="1" ht="15.75" customHeight="1" x14ac:dyDescent="0.15">
      <c r="A35" s="15"/>
      <c r="B35" s="16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65"/>
      <c r="AD35" s="65"/>
      <c r="AE35" s="65"/>
      <c r="AF35" s="65"/>
      <c r="AG35" s="65"/>
      <c r="AH35" s="65"/>
      <c r="AI35" s="65"/>
      <c r="AJ35" s="65"/>
      <c r="AK35" s="146" t="s">
        <v>50</v>
      </c>
      <c r="AL35" s="147"/>
      <c r="AM35" s="147"/>
      <c r="AN35" s="147"/>
      <c r="AO35" s="147"/>
      <c r="AP35" s="147"/>
      <c r="AQ35" s="147"/>
      <c r="AR35" s="156" t="s">
        <v>54</v>
      </c>
      <c r="AS35" s="157"/>
      <c r="AT35" s="148">
        <f>SUMIF(AF18:AG33,AR35,AX18:BJ33)</f>
        <v>0</v>
      </c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>
        <f>ROUND(AT35*8%,0)</f>
        <v>0</v>
      </c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9"/>
    </row>
    <row r="36" spans="1:83" s="21" customFormat="1" ht="15.75" customHeight="1" x14ac:dyDescent="0.15">
      <c r="A36" s="15"/>
      <c r="B36" s="16"/>
      <c r="C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146" t="s">
        <v>51</v>
      </c>
      <c r="AL36" s="147"/>
      <c r="AM36" s="147"/>
      <c r="AN36" s="147"/>
      <c r="AO36" s="147"/>
      <c r="AP36" s="147"/>
      <c r="AQ36" s="147"/>
      <c r="AR36" s="156"/>
      <c r="AS36" s="157"/>
      <c r="AT36" s="148">
        <f>SUM(AX18:BJ33)-AT35-AT37-AT38</f>
        <v>0</v>
      </c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>
        <f>ROUND(AT36*10%,0)</f>
        <v>0</v>
      </c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9"/>
    </row>
    <row r="37" spans="1:83" s="21" customFormat="1" ht="15.75" customHeight="1" x14ac:dyDescent="0.15">
      <c r="A37" s="15"/>
      <c r="B37" s="16"/>
      <c r="C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146" t="s">
        <v>66</v>
      </c>
      <c r="AL37" s="147"/>
      <c r="AM37" s="147"/>
      <c r="AN37" s="147"/>
      <c r="AO37" s="147"/>
      <c r="AP37" s="147"/>
      <c r="AQ37" s="147"/>
      <c r="AR37" s="156" t="s">
        <v>69</v>
      </c>
      <c r="AS37" s="157"/>
      <c r="AT37" s="143">
        <f>SUMIF(AF18:AG33,AR37,AX18:BJ33)</f>
        <v>0</v>
      </c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5"/>
      <c r="BG37" s="158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60"/>
    </row>
    <row r="38" spans="1:83" s="21" customFormat="1" ht="15.75" customHeight="1" x14ac:dyDescent="0.15">
      <c r="A38" s="15"/>
      <c r="B38" s="16"/>
      <c r="C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146" t="s">
        <v>67</v>
      </c>
      <c r="AL38" s="147"/>
      <c r="AM38" s="147"/>
      <c r="AN38" s="147"/>
      <c r="AO38" s="147"/>
      <c r="AP38" s="147"/>
      <c r="AQ38" s="147"/>
      <c r="AR38" s="156" t="s">
        <v>71</v>
      </c>
      <c r="AS38" s="157"/>
      <c r="AT38" s="143">
        <f>SUMIF(AF18:AG33,AR38,AX18:BJ33)</f>
        <v>0</v>
      </c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5"/>
      <c r="BG38" s="161"/>
      <c r="BH38" s="162"/>
      <c r="BI38" s="162"/>
      <c r="BJ38" s="162"/>
      <c r="BK38" s="162"/>
      <c r="BL38" s="162"/>
      <c r="BM38" s="162"/>
      <c r="BN38" s="162"/>
      <c r="BO38" s="162"/>
      <c r="BP38" s="162"/>
      <c r="BQ38" s="162"/>
      <c r="BR38" s="162"/>
      <c r="BS38" s="163"/>
    </row>
    <row r="39" spans="1:83" s="21" customFormat="1" ht="15.75" customHeight="1" x14ac:dyDescent="0.15">
      <c r="A39" s="15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46" t="s">
        <v>55</v>
      </c>
      <c r="AL39" s="147"/>
      <c r="AM39" s="147"/>
      <c r="AN39" s="147"/>
      <c r="AO39" s="147"/>
      <c r="AP39" s="147"/>
      <c r="AQ39" s="147"/>
      <c r="AR39" s="68"/>
      <c r="AS39" s="69"/>
      <c r="AT39" s="148">
        <f>SUM(AT35:BF38)</f>
        <v>0</v>
      </c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>
        <f>SUM(BG35:BS36)</f>
        <v>0</v>
      </c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9"/>
      <c r="BT39" s="67"/>
      <c r="BV39" s="17"/>
      <c r="BW39" s="17"/>
      <c r="BX39" s="17"/>
      <c r="BY39" s="17"/>
      <c r="BZ39" s="17"/>
      <c r="CA39" s="17"/>
      <c r="CB39" s="17"/>
      <c r="CC39" s="17"/>
      <c r="CD39" s="17"/>
      <c r="CE39" s="17"/>
    </row>
    <row r="40" spans="1:83" s="21" customFormat="1" ht="15.75" customHeight="1" x14ac:dyDescent="0.15">
      <c r="A40" s="15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50" t="s">
        <v>52</v>
      </c>
      <c r="AL40" s="151"/>
      <c r="AM40" s="151"/>
      <c r="AN40" s="151"/>
      <c r="AO40" s="151"/>
      <c r="AP40" s="151"/>
      <c r="AQ40" s="151"/>
      <c r="AR40" s="151"/>
      <c r="AS40" s="152"/>
      <c r="AT40" s="153">
        <f>AT39+BG39</f>
        <v>0</v>
      </c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5"/>
      <c r="BT40" s="64"/>
      <c r="BV40" s="36"/>
    </row>
    <row r="41" spans="1:83" s="21" customFormat="1" ht="15.75" customHeight="1" x14ac:dyDescent="0.15">
      <c r="A41" s="15"/>
      <c r="B41" s="16"/>
      <c r="C41" s="15"/>
      <c r="D41" s="142" t="s">
        <v>20</v>
      </c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5"/>
      <c r="V41" s="15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37"/>
      <c r="AR41" s="37"/>
      <c r="AS41" s="37"/>
      <c r="AT41" s="37"/>
      <c r="AU41" s="37"/>
      <c r="AV41" s="37"/>
      <c r="AW41" s="17"/>
      <c r="AX41" s="67"/>
      <c r="AY41" s="67"/>
      <c r="AZ41" s="36"/>
      <c r="BA41" s="36"/>
      <c r="BB41" s="36"/>
      <c r="BC41" s="36"/>
      <c r="BD41" s="36"/>
      <c r="BE41" s="36"/>
      <c r="BF41" s="36"/>
      <c r="BG41" s="36"/>
      <c r="BH41" s="36"/>
      <c r="BI41" s="67"/>
      <c r="BJ41" s="67"/>
      <c r="BK41" s="17"/>
      <c r="BL41" s="17"/>
      <c r="BM41" s="17"/>
      <c r="BN41" s="17"/>
      <c r="BO41" s="17"/>
      <c r="BP41" s="17"/>
      <c r="BQ41" s="17"/>
      <c r="BR41" s="17"/>
      <c r="BS41" s="20"/>
      <c r="BT41" s="64"/>
      <c r="BV41" s="36"/>
    </row>
    <row r="42" spans="1:83" s="21" customFormat="1" ht="15.75" customHeight="1" x14ac:dyDescent="0.15">
      <c r="A42" s="15"/>
      <c r="B42" s="16"/>
      <c r="C42" s="15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5"/>
      <c r="V42" s="15"/>
      <c r="X42" s="17"/>
      <c r="Y42" s="64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20"/>
      <c r="BT42" s="67"/>
      <c r="BU42" s="17"/>
      <c r="BV42" s="17"/>
      <c r="BW42" s="17"/>
      <c r="BX42" s="17"/>
      <c r="BY42" s="17"/>
      <c r="BZ42" s="17"/>
    </row>
    <row r="43" spans="1:83" s="21" customFormat="1" ht="15.75" customHeight="1" x14ac:dyDescent="0.15">
      <c r="A43" s="15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5"/>
      <c r="Z43" s="15"/>
      <c r="AA43" s="15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20"/>
    </row>
    <row r="44" spans="1:83" s="21" customFormat="1" ht="15.75" customHeight="1" x14ac:dyDescent="0.15">
      <c r="A44" s="15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34"/>
      <c r="Z44" s="34"/>
      <c r="AA44" s="34"/>
      <c r="AB44" s="34"/>
      <c r="AC44" s="34"/>
      <c r="AD44" s="34"/>
      <c r="AE44" s="34"/>
      <c r="AF44" s="34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20"/>
    </row>
    <row r="45" spans="1:83" s="21" customFormat="1" ht="15.75" customHeight="1" x14ac:dyDescent="0.15">
      <c r="A45" s="15"/>
      <c r="B45" s="16"/>
      <c r="C45" s="17"/>
      <c r="D45" s="17"/>
      <c r="E45" s="17"/>
      <c r="F45" s="17"/>
      <c r="G45" s="130" t="s">
        <v>45</v>
      </c>
      <c r="H45" s="130"/>
      <c r="I45" s="130"/>
      <c r="J45" s="130"/>
      <c r="K45" s="137"/>
      <c r="L45" s="137"/>
      <c r="M45" s="137"/>
      <c r="N45" s="130" t="s">
        <v>14</v>
      </c>
      <c r="O45" s="130"/>
      <c r="P45" s="130"/>
      <c r="Q45" s="137"/>
      <c r="R45" s="137"/>
      <c r="S45" s="137"/>
      <c r="T45" s="130" t="s">
        <v>21</v>
      </c>
      <c r="U45" s="130"/>
      <c r="V45" s="130"/>
      <c r="W45" s="137"/>
      <c r="X45" s="137"/>
      <c r="Y45" s="137"/>
      <c r="Z45" s="130" t="s">
        <v>22</v>
      </c>
      <c r="AA45" s="130"/>
      <c r="AB45" s="130"/>
      <c r="AC45" s="34"/>
      <c r="AD45" s="34"/>
      <c r="AE45" s="34"/>
      <c r="AF45" s="34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20"/>
    </row>
    <row r="46" spans="1:83" s="21" customFormat="1" ht="15.75" customHeight="1" x14ac:dyDescent="0.15">
      <c r="A46" s="15"/>
      <c r="B46" s="16"/>
      <c r="C46" s="17"/>
      <c r="D46" s="1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20"/>
    </row>
    <row r="47" spans="1:83" s="21" customFormat="1" x14ac:dyDescent="0.15">
      <c r="A47" s="15"/>
      <c r="B47" s="16"/>
      <c r="C47" s="17"/>
      <c r="D47" s="17"/>
      <c r="E47" s="138" t="s">
        <v>74</v>
      </c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65"/>
      <c r="AZ47" s="65"/>
      <c r="BA47" s="65"/>
      <c r="BB47" s="65"/>
      <c r="BC47" s="65"/>
      <c r="BD47" s="65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20"/>
    </row>
    <row r="48" spans="1:83" s="21" customFormat="1" ht="13.5" customHeight="1" x14ac:dyDescent="0.15">
      <c r="A48" s="15"/>
      <c r="B48" s="16"/>
      <c r="C48" s="17"/>
      <c r="D48" s="17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65"/>
      <c r="AZ48" s="65"/>
      <c r="BA48" s="65"/>
      <c r="BB48" s="65"/>
      <c r="BC48" s="65"/>
      <c r="BD48" s="65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20"/>
    </row>
    <row r="49" spans="1:79" s="21" customFormat="1" ht="13.5" customHeight="1" x14ac:dyDescent="0.15">
      <c r="A49" s="15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20"/>
    </row>
    <row r="50" spans="1:79" s="21" customFormat="1" ht="13.5" customHeight="1" x14ac:dyDescent="0.15">
      <c r="A50" s="15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39" t="s">
        <v>26</v>
      </c>
      <c r="M50" s="139"/>
      <c r="N50" s="139"/>
      <c r="O50" s="139"/>
      <c r="P50" s="139"/>
      <c r="Q50" s="139"/>
      <c r="R50" s="139"/>
      <c r="S50" s="65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20"/>
    </row>
    <row r="51" spans="1:79" s="21" customFormat="1" x14ac:dyDescent="0.15">
      <c r="A51" s="15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39"/>
      <c r="M51" s="139"/>
      <c r="N51" s="139"/>
      <c r="O51" s="139"/>
      <c r="P51" s="139"/>
      <c r="Q51" s="139"/>
      <c r="R51" s="139"/>
      <c r="S51" s="65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20"/>
    </row>
    <row r="52" spans="1:79" s="21" customFormat="1" ht="14.25" customHeight="1" x14ac:dyDescent="0.15">
      <c r="A52" s="15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39" t="s">
        <v>27</v>
      </c>
      <c r="M52" s="139"/>
      <c r="N52" s="139"/>
      <c r="O52" s="139"/>
      <c r="P52" s="139"/>
      <c r="Q52" s="139"/>
      <c r="R52" s="139"/>
      <c r="S52" s="64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1" t="s">
        <v>4</v>
      </c>
      <c r="BF52" s="141"/>
      <c r="BG52" s="141"/>
      <c r="BH52" s="141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20"/>
    </row>
    <row r="53" spans="1:79" s="21" customFormat="1" ht="14.25" customHeight="1" x14ac:dyDescent="0.15">
      <c r="A53" s="15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39"/>
      <c r="M53" s="139"/>
      <c r="N53" s="139"/>
      <c r="O53" s="139"/>
      <c r="P53" s="139"/>
      <c r="Q53" s="139"/>
      <c r="R53" s="139"/>
      <c r="S53" s="64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1"/>
      <c r="BF53" s="141"/>
      <c r="BG53" s="141"/>
      <c r="BH53" s="141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20"/>
    </row>
    <row r="54" spans="1:79" s="21" customFormat="1" x14ac:dyDescent="0.15">
      <c r="A54" s="15"/>
      <c r="B54" s="16"/>
      <c r="C54" s="17"/>
      <c r="D54" s="17"/>
      <c r="E54" s="17"/>
      <c r="F54" s="17"/>
      <c r="G54" s="17"/>
      <c r="H54" s="17"/>
      <c r="I54" s="17"/>
      <c r="J54" s="17"/>
      <c r="K54" s="130" t="s">
        <v>28</v>
      </c>
      <c r="L54" s="131" t="s">
        <v>29</v>
      </c>
      <c r="M54" s="131"/>
      <c r="N54" s="131"/>
      <c r="O54" s="131"/>
      <c r="P54" s="131"/>
      <c r="Q54" s="131"/>
      <c r="R54" s="131"/>
      <c r="S54" s="130" t="s">
        <v>30</v>
      </c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BM54" s="17"/>
      <c r="BN54" s="17"/>
      <c r="BO54" s="17"/>
      <c r="BP54" s="17"/>
      <c r="BQ54" s="17"/>
      <c r="BR54" s="17"/>
      <c r="BS54" s="20"/>
    </row>
    <row r="55" spans="1:79" s="21" customFormat="1" ht="13.5" customHeight="1" x14ac:dyDescent="0.15">
      <c r="A55" s="15"/>
      <c r="B55" s="16"/>
      <c r="C55" s="17"/>
      <c r="D55" s="17"/>
      <c r="E55" s="17"/>
      <c r="F55" s="17"/>
      <c r="G55" s="17"/>
      <c r="H55" s="17"/>
      <c r="I55" s="17"/>
      <c r="J55" s="17"/>
      <c r="K55" s="130"/>
      <c r="L55" s="131" t="s">
        <v>31</v>
      </c>
      <c r="M55" s="131"/>
      <c r="N55" s="131"/>
      <c r="O55" s="131"/>
      <c r="P55" s="131"/>
      <c r="Q55" s="131"/>
      <c r="R55" s="131"/>
      <c r="S55" s="130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BM55" s="17"/>
      <c r="BN55" s="17"/>
      <c r="BO55" s="17"/>
      <c r="BP55" s="17"/>
      <c r="BQ55" s="17"/>
      <c r="BR55" s="17"/>
      <c r="BS55" s="20"/>
      <c r="CA55" s="47"/>
    </row>
    <row r="56" spans="1:79" s="21" customFormat="1" ht="16.5" customHeight="1" x14ac:dyDescent="0.15">
      <c r="A56" s="15"/>
      <c r="B56" s="1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X56" s="132" t="s">
        <v>46</v>
      </c>
      <c r="AY56" s="133"/>
      <c r="AZ56" s="133"/>
      <c r="BA56" s="133"/>
      <c r="BB56" s="133"/>
      <c r="BC56" s="133"/>
      <c r="BD56" s="133"/>
      <c r="BE56" s="134"/>
      <c r="BF56" s="132" t="s">
        <v>77</v>
      </c>
      <c r="BG56" s="133"/>
      <c r="BH56" s="135"/>
      <c r="BI56" s="135"/>
      <c r="BJ56" s="135"/>
      <c r="BK56" s="135"/>
      <c r="BL56" s="135"/>
      <c r="BM56" s="135"/>
      <c r="BN56" s="135"/>
      <c r="BO56" s="135"/>
      <c r="BP56" s="135"/>
      <c r="BQ56" s="135"/>
      <c r="BR56" s="136"/>
      <c r="BS56" s="20"/>
      <c r="CA56" s="47"/>
    </row>
    <row r="57" spans="1:79" s="21" customFormat="1" ht="9" customHeight="1" x14ac:dyDescent="0.15">
      <c r="A57" s="42"/>
      <c r="B57" s="16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20"/>
      <c r="CA57" s="47"/>
    </row>
    <row r="58" spans="1:79" s="21" customFormat="1" ht="17.25" x14ac:dyDescent="0.15">
      <c r="A58" s="42"/>
      <c r="B58" s="38"/>
      <c r="C58" s="39"/>
      <c r="D58" s="39"/>
      <c r="E58" s="39"/>
      <c r="F58" s="39"/>
      <c r="G58" s="39"/>
      <c r="H58" s="27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100" t="s">
        <v>32</v>
      </c>
      <c r="AN58" s="101"/>
      <c r="AO58" s="101"/>
      <c r="AP58" s="101"/>
      <c r="AQ58" s="102"/>
      <c r="AR58" s="41"/>
      <c r="AS58" s="40"/>
      <c r="AT58" s="40"/>
      <c r="AU58" s="40"/>
      <c r="AV58" s="40"/>
      <c r="AW58" s="40"/>
      <c r="AX58" s="40"/>
      <c r="AY58" s="40"/>
      <c r="AZ58" s="71"/>
      <c r="BA58" s="71"/>
      <c r="BB58" s="71"/>
      <c r="BC58" s="71"/>
      <c r="BD58" s="71"/>
      <c r="BE58" s="109" t="s">
        <v>33</v>
      </c>
      <c r="BF58" s="110"/>
      <c r="BG58" s="110"/>
      <c r="BH58" s="110"/>
      <c r="BI58" s="111"/>
      <c r="BJ58" s="61"/>
      <c r="BK58" s="118"/>
      <c r="BL58" s="118"/>
      <c r="BM58" s="118"/>
      <c r="BN58" s="118"/>
      <c r="BO58" s="118"/>
      <c r="BP58" s="118"/>
      <c r="BQ58" s="118"/>
      <c r="BR58" s="118"/>
      <c r="BS58" s="119"/>
      <c r="CA58" s="47"/>
    </row>
    <row r="59" spans="1:79" s="21" customFormat="1" ht="17.25" customHeight="1" x14ac:dyDescent="0.15">
      <c r="A59" s="42"/>
      <c r="B59" s="43"/>
      <c r="C59" s="124" t="s">
        <v>34</v>
      </c>
      <c r="D59" s="124"/>
      <c r="E59" s="124"/>
      <c r="F59" s="124"/>
      <c r="G59" s="124"/>
      <c r="H59" s="44"/>
      <c r="I59" s="125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75" t="s">
        <v>36</v>
      </c>
      <c r="U59" s="75"/>
      <c r="V59" s="75"/>
      <c r="W59" s="75"/>
      <c r="X59" s="75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04" t="s">
        <v>41</v>
      </c>
      <c r="AK59" s="104"/>
      <c r="AL59" s="105"/>
      <c r="AM59" s="103"/>
      <c r="AN59" s="104"/>
      <c r="AO59" s="104"/>
      <c r="AP59" s="104"/>
      <c r="AQ59" s="105"/>
      <c r="AR59" s="127" t="s">
        <v>75</v>
      </c>
      <c r="AS59" s="128"/>
      <c r="AT59" s="128"/>
      <c r="AU59" s="70" t="s">
        <v>38</v>
      </c>
      <c r="AV59" s="129" t="s">
        <v>39</v>
      </c>
      <c r="AW59" s="129"/>
      <c r="AX59" s="129"/>
      <c r="AY59" s="70" t="s">
        <v>38</v>
      </c>
      <c r="AZ59" s="73"/>
      <c r="BA59" s="73"/>
      <c r="BB59" s="73"/>
      <c r="BC59" s="73"/>
      <c r="BD59" s="73"/>
      <c r="BE59" s="112"/>
      <c r="BF59" s="113"/>
      <c r="BG59" s="113"/>
      <c r="BH59" s="113"/>
      <c r="BI59" s="114"/>
      <c r="BJ59" s="62"/>
      <c r="BK59" s="120"/>
      <c r="BL59" s="120"/>
      <c r="BM59" s="120"/>
      <c r="BN59" s="120"/>
      <c r="BO59" s="120"/>
      <c r="BP59" s="120"/>
      <c r="BQ59" s="120"/>
      <c r="BR59" s="120"/>
      <c r="BS59" s="121"/>
    </row>
    <row r="60" spans="1:79" s="21" customFormat="1" ht="9.9499999999999993" customHeight="1" x14ac:dyDescent="0.15">
      <c r="A60" s="42"/>
      <c r="B60" s="43"/>
      <c r="C60" s="124"/>
      <c r="D60" s="124"/>
      <c r="E60" s="124"/>
      <c r="F60" s="124"/>
      <c r="G60" s="124"/>
      <c r="H60" s="44"/>
      <c r="I60" s="125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75" t="s">
        <v>40</v>
      </c>
      <c r="U60" s="75"/>
      <c r="V60" s="75"/>
      <c r="W60" s="75"/>
      <c r="X60" s="75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04"/>
      <c r="AK60" s="104"/>
      <c r="AL60" s="105"/>
      <c r="AM60" s="106"/>
      <c r="AN60" s="107"/>
      <c r="AO60" s="107"/>
      <c r="AP60" s="107"/>
      <c r="AQ60" s="108"/>
      <c r="AR60" s="48"/>
      <c r="AS60" s="49"/>
      <c r="AT60" s="49"/>
      <c r="AU60" s="49"/>
      <c r="AV60" s="49"/>
      <c r="AW60" s="49"/>
      <c r="AX60" s="49"/>
      <c r="AY60" s="49"/>
      <c r="AZ60" s="72"/>
      <c r="BA60" s="72"/>
      <c r="BB60" s="72"/>
      <c r="BC60" s="72"/>
      <c r="BD60" s="72"/>
      <c r="BE60" s="115"/>
      <c r="BF60" s="116"/>
      <c r="BG60" s="116"/>
      <c r="BH60" s="116"/>
      <c r="BI60" s="117"/>
      <c r="BJ60" s="63"/>
      <c r="BK60" s="122"/>
      <c r="BL60" s="122"/>
      <c r="BM60" s="122"/>
      <c r="BN60" s="122"/>
      <c r="BO60" s="122"/>
      <c r="BP60" s="122"/>
      <c r="BQ60" s="122"/>
      <c r="BR60" s="122"/>
      <c r="BS60" s="123"/>
    </row>
    <row r="61" spans="1:79" s="47" customFormat="1" ht="17.25" customHeight="1" x14ac:dyDescent="0.15">
      <c r="A61" s="15"/>
      <c r="B61" s="43"/>
      <c r="C61" s="76" t="s">
        <v>42</v>
      </c>
      <c r="D61" s="76"/>
      <c r="E61" s="76"/>
      <c r="F61" s="76"/>
      <c r="G61" s="76"/>
      <c r="H61" s="44"/>
      <c r="I61" s="125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75"/>
      <c r="U61" s="75"/>
      <c r="V61" s="75"/>
      <c r="W61" s="75"/>
      <c r="X61" s="75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04"/>
      <c r="AK61" s="104"/>
      <c r="AL61" s="105"/>
      <c r="AM61" s="77" t="s">
        <v>44</v>
      </c>
      <c r="AN61" s="78"/>
      <c r="AO61" s="78"/>
      <c r="AP61" s="78"/>
      <c r="AQ61" s="79"/>
      <c r="AR61" s="50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7"/>
      <c r="CA61" s="21"/>
    </row>
    <row r="62" spans="1:79" s="47" customFormat="1" ht="9.75" customHeight="1" x14ac:dyDescent="0.15">
      <c r="A62" s="21"/>
      <c r="B62" s="43"/>
      <c r="C62" s="76"/>
      <c r="D62" s="76"/>
      <c r="E62" s="76"/>
      <c r="F62" s="76"/>
      <c r="G62" s="76"/>
      <c r="H62" s="44"/>
      <c r="I62" s="88"/>
      <c r="J62" s="89"/>
      <c r="K62" s="89"/>
      <c r="L62" s="89"/>
      <c r="M62" s="92"/>
      <c r="N62" s="92"/>
      <c r="O62" s="92"/>
      <c r="P62" s="92"/>
      <c r="Q62" s="92"/>
      <c r="R62" s="92"/>
      <c r="S62" s="92"/>
      <c r="T62" s="75" t="s">
        <v>43</v>
      </c>
      <c r="U62" s="75"/>
      <c r="V62" s="75"/>
      <c r="W62" s="75"/>
      <c r="X62" s="75"/>
      <c r="Y62" s="89"/>
      <c r="Z62" s="89"/>
      <c r="AA62" s="89"/>
      <c r="AB62" s="94"/>
      <c r="AC62" s="94"/>
      <c r="AD62" s="94"/>
      <c r="AE62" s="94"/>
      <c r="AF62" s="94"/>
      <c r="AG62" s="94"/>
      <c r="AH62" s="94"/>
      <c r="AI62" s="94"/>
      <c r="AJ62" s="45"/>
      <c r="AK62" s="46"/>
      <c r="AL62" s="46"/>
      <c r="AM62" s="80"/>
      <c r="AN62" s="81"/>
      <c r="AO62" s="81"/>
      <c r="AP62" s="81"/>
      <c r="AQ62" s="82"/>
      <c r="AR62" s="51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6"/>
      <c r="BR62" s="96"/>
      <c r="BS62" s="97"/>
      <c r="CA62" s="3"/>
    </row>
    <row r="63" spans="1:79" s="47" customFormat="1" ht="17.25" customHeight="1" thickBot="1" x14ac:dyDescent="0.2">
      <c r="A63" s="3"/>
      <c r="B63" s="52"/>
      <c r="C63" s="53"/>
      <c r="D63" s="53"/>
      <c r="E63" s="53"/>
      <c r="F63" s="53"/>
      <c r="G63" s="53"/>
      <c r="H63" s="54"/>
      <c r="I63" s="90"/>
      <c r="J63" s="91"/>
      <c r="K63" s="91"/>
      <c r="L63" s="91"/>
      <c r="M63" s="93"/>
      <c r="N63" s="93"/>
      <c r="O63" s="93"/>
      <c r="P63" s="93"/>
      <c r="Q63" s="93"/>
      <c r="R63" s="93"/>
      <c r="S63" s="93"/>
      <c r="T63" s="55"/>
      <c r="U63" s="55"/>
      <c r="V63" s="55"/>
      <c r="W63" s="55"/>
      <c r="X63" s="55"/>
      <c r="Y63" s="91"/>
      <c r="Z63" s="91"/>
      <c r="AA63" s="91"/>
      <c r="AB63" s="95"/>
      <c r="AC63" s="95"/>
      <c r="AD63" s="95"/>
      <c r="AE63" s="95"/>
      <c r="AF63" s="95"/>
      <c r="AG63" s="95"/>
      <c r="AH63" s="95"/>
      <c r="AI63" s="95"/>
      <c r="AJ63" s="55"/>
      <c r="AK63" s="55"/>
      <c r="AL63" s="55"/>
      <c r="AM63" s="83"/>
      <c r="AN63" s="84"/>
      <c r="AO63" s="84"/>
      <c r="AP63" s="84"/>
      <c r="AQ63" s="85"/>
      <c r="AR63" s="56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9"/>
      <c r="CA63" s="3"/>
    </row>
    <row r="64" spans="1:79" s="47" customFormat="1" ht="6" customHeight="1" x14ac:dyDescent="0.15">
      <c r="A64" s="3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CA64" s="3"/>
    </row>
    <row r="65" spans="1:79" s="21" customFormat="1" ht="17.2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CA65" s="3"/>
    </row>
    <row r="66" spans="1:79" s="21" customForma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CA66" s="3"/>
    </row>
  </sheetData>
  <mergeCells count="168">
    <mergeCell ref="BN8:BO9"/>
    <mergeCell ref="BJ2:BK3"/>
    <mergeCell ref="BL2:BM3"/>
    <mergeCell ref="BN2:BO3"/>
    <mergeCell ref="BP2:BQ3"/>
    <mergeCell ref="BR2:BS3"/>
    <mergeCell ref="X7:AW7"/>
    <mergeCell ref="AT2:AU3"/>
    <mergeCell ref="AV2:AW3"/>
    <mergeCell ref="AX2:AY3"/>
    <mergeCell ref="AZ2:BA3"/>
    <mergeCell ref="BB2:BC3"/>
    <mergeCell ref="BH2:BI3"/>
    <mergeCell ref="AD10:AF10"/>
    <mergeCell ref="AG10:AI10"/>
    <mergeCell ref="AJ10:AL10"/>
    <mergeCell ref="AM10:AO10"/>
    <mergeCell ref="BD8:BE9"/>
    <mergeCell ref="BF8:BG9"/>
    <mergeCell ref="BH8:BI9"/>
    <mergeCell ref="BJ8:BK9"/>
    <mergeCell ref="BL8:BM9"/>
    <mergeCell ref="B17:AE17"/>
    <mergeCell ref="AF17:AG17"/>
    <mergeCell ref="AH17:AO17"/>
    <mergeCell ref="AP17:AW17"/>
    <mergeCell ref="AX17:BJ17"/>
    <mergeCell ref="BK17:BS17"/>
    <mergeCell ref="AS11:AU12"/>
    <mergeCell ref="AV11:AX12"/>
    <mergeCell ref="AY11:BA12"/>
    <mergeCell ref="N14:R15"/>
    <mergeCell ref="X14:BL15"/>
    <mergeCell ref="I15:M15"/>
    <mergeCell ref="T10:Z12"/>
    <mergeCell ref="AP10:AR10"/>
    <mergeCell ref="AS10:AU10"/>
    <mergeCell ref="AV10:AX10"/>
    <mergeCell ref="AY10:BA10"/>
    <mergeCell ref="AA11:AC12"/>
    <mergeCell ref="AD11:AF12"/>
    <mergeCell ref="AG11:AI12"/>
    <mergeCell ref="AJ11:AL12"/>
    <mergeCell ref="AM11:AO12"/>
    <mergeCell ref="AP11:AR12"/>
    <mergeCell ref="AA10:AC10"/>
    <mergeCell ref="BK18:BS19"/>
    <mergeCell ref="B20:C21"/>
    <mergeCell ref="D20:AE21"/>
    <mergeCell ref="AF20:AG21"/>
    <mergeCell ref="AH20:AO21"/>
    <mergeCell ref="AP20:AU21"/>
    <mergeCell ref="AX20:BJ21"/>
    <mergeCell ref="BK20:BS21"/>
    <mergeCell ref="B18:C19"/>
    <mergeCell ref="D18:AE19"/>
    <mergeCell ref="AF18:AG19"/>
    <mergeCell ref="AH18:AO19"/>
    <mergeCell ref="AP18:AU19"/>
    <mergeCell ref="AX18:BJ19"/>
    <mergeCell ref="BK22:BS23"/>
    <mergeCell ref="B24:C25"/>
    <mergeCell ref="D24:AE25"/>
    <mergeCell ref="AF24:AG25"/>
    <mergeCell ref="AH24:AO25"/>
    <mergeCell ref="AP24:AU25"/>
    <mergeCell ref="AX24:BJ25"/>
    <mergeCell ref="BK24:BS25"/>
    <mergeCell ref="B22:C23"/>
    <mergeCell ref="D22:AE23"/>
    <mergeCell ref="AF22:AG23"/>
    <mergeCell ref="AH22:AO23"/>
    <mergeCell ref="AP22:AU23"/>
    <mergeCell ref="AX22:BJ23"/>
    <mergeCell ref="BK26:BS27"/>
    <mergeCell ref="B28:C29"/>
    <mergeCell ref="D28:AE29"/>
    <mergeCell ref="AF28:AG29"/>
    <mergeCell ref="AH28:AO29"/>
    <mergeCell ref="AP28:AU29"/>
    <mergeCell ref="AX28:BJ29"/>
    <mergeCell ref="BK28:BS29"/>
    <mergeCell ref="B26:C27"/>
    <mergeCell ref="D26:AE27"/>
    <mergeCell ref="AF26:AG27"/>
    <mergeCell ref="AH26:AO27"/>
    <mergeCell ref="AP26:AU27"/>
    <mergeCell ref="AX26:BJ27"/>
    <mergeCell ref="BK30:BS31"/>
    <mergeCell ref="B32:C33"/>
    <mergeCell ref="D32:AE33"/>
    <mergeCell ref="AF32:AG33"/>
    <mergeCell ref="AH32:AO33"/>
    <mergeCell ref="AP32:AU33"/>
    <mergeCell ref="AX32:BJ33"/>
    <mergeCell ref="BK32:BS33"/>
    <mergeCell ref="B30:C31"/>
    <mergeCell ref="D30:AE31"/>
    <mergeCell ref="AF30:AG31"/>
    <mergeCell ref="AH30:AO31"/>
    <mergeCell ref="AP30:AU31"/>
    <mergeCell ref="AX30:BJ31"/>
    <mergeCell ref="C34:AE34"/>
    <mergeCell ref="AK34:AS34"/>
    <mergeCell ref="AT34:BF34"/>
    <mergeCell ref="BG34:BS34"/>
    <mergeCell ref="C35:AB35"/>
    <mergeCell ref="AK35:AQ35"/>
    <mergeCell ref="AR35:AS35"/>
    <mergeCell ref="AT35:BF35"/>
    <mergeCell ref="BG35:BS35"/>
    <mergeCell ref="BG39:BS39"/>
    <mergeCell ref="AK40:AS40"/>
    <mergeCell ref="AT40:BS40"/>
    <mergeCell ref="AK36:AQ36"/>
    <mergeCell ref="AR36:AS36"/>
    <mergeCell ref="AT36:BF36"/>
    <mergeCell ref="BG36:BS36"/>
    <mergeCell ref="AK37:AQ37"/>
    <mergeCell ref="AR37:AS37"/>
    <mergeCell ref="AT37:BF37"/>
    <mergeCell ref="BG37:BS38"/>
    <mergeCell ref="AK38:AQ38"/>
    <mergeCell ref="AR38:AS38"/>
    <mergeCell ref="D41:T42"/>
    <mergeCell ref="G45:J45"/>
    <mergeCell ref="K45:M45"/>
    <mergeCell ref="N45:P45"/>
    <mergeCell ref="Q45:S45"/>
    <mergeCell ref="T45:V45"/>
    <mergeCell ref="AT38:BF38"/>
    <mergeCell ref="AK39:AQ39"/>
    <mergeCell ref="AT39:BF39"/>
    <mergeCell ref="K54:K55"/>
    <mergeCell ref="L54:R54"/>
    <mergeCell ref="S54:S55"/>
    <mergeCell ref="L55:R55"/>
    <mergeCell ref="AX56:BE56"/>
    <mergeCell ref="BF56:BG56"/>
    <mergeCell ref="BH56:BR56"/>
    <mergeCell ref="W45:Y45"/>
    <mergeCell ref="Z45:AB45"/>
    <mergeCell ref="E47:AX48"/>
    <mergeCell ref="L50:R51"/>
    <mergeCell ref="T50:BH51"/>
    <mergeCell ref="L52:R53"/>
    <mergeCell ref="T52:BD53"/>
    <mergeCell ref="BE52:BH53"/>
    <mergeCell ref="T60:X61"/>
    <mergeCell ref="C61:G62"/>
    <mergeCell ref="AM61:AQ63"/>
    <mergeCell ref="AS61:BS61"/>
    <mergeCell ref="I62:L63"/>
    <mergeCell ref="M62:S63"/>
    <mergeCell ref="T62:X62"/>
    <mergeCell ref="Y62:AA63"/>
    <mergeCell ref="AB62:AI63"/>
    <mergeCell ref="AS62:BS63"/>
    <mergeCell ref="AM58:AQ60"/>
    <mergeCell ref="BE58:BI60"/>
    <mergeCell ref="BK58:BS60"/>
    <mergeCell ref="C59:G60"/>
    <mergeCell ref="I59:S61"/>
    <mergeCell ref="T59:X59"/>
    <mergeCell ref="Y59:AI61"/>
    <mergeCell ref="AJ59:AL61"/>
    <mergeCell ref="AR59:AT59"/>
    <mergeCell ref="AV59:AX59"/>
  </mergeCells>
  <phoneticPr fontId="1"/>
  <dataValidations count="1">
    <dataValidation type="list" allowBlank="1" showInputMessage="1" showErrorMessage="1" sqref="AF18:AG33">
      <formula1>"＊,非,不"</formula1>
    </dataValidation>
  </dataValidations>
  <pageMargins left="0.59055118110236227" right="0.19685039370078741" top="0.59055118110236227" bottom="0.39370078740157483" header="0.51181102362204722" footer="0.51181102362204722"/>
  <pageSetup paperSize="9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E66"/>
  <sheetViews>
    <sheetView tabSelected="1" zoomScale="98" zoomScaleNormal="98" workbookViewId="0">
      <selection activeCell="AY13" sqref="AY13"/>
    </sheetView>
  </sheetViews>
  <sheetFormatPr defaultRowHeight="13.5" x14ac:dyDescent="0.15"/>
  <cols>
    <col min="1" max="1" width="5.625" style="3" customWidth="1"/>
    <col min="2" max="3" width="1.5" style="3" customWidth="1"/>
    <col min="4" max="71" width="1.25" style="3" customWidth="1"/>
    <col min="72" max="72" width="1.5" style="3" customWidth="1"/>
    <col min="73" max="73" width="1.625" style="3" customWidth="1"/>
    <col min="74" max="76" width="3.625" style="3" customWidth="1"/>
    <col min="77" max="78" width="9" style="3"/>
    <col min="79" max="79" width="45.625" style="3" bestFit="1" customWidth="1"/>
    <col min="80" max="16384" width="9" style="3"/>
  </cols>
  <sheetData>
    <row r="1" spans="1:71" ht="14.25" thickBo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2" t="s">
        <v>2</v>
      </c>
      <c r="AU1" s="2"/>
      <c r="AV1" s="1"/>
      <c r="AW1" s="1"/>
      <c r="AX1" s="1"/>
      <c r="AY1" s="1"/>
      <c r="AZ1" s="1"/>
      <c r="BA1" s="1"/>
      <c r="BB1" s="1"/>
      <c r="BC1" s="1"/>
      <c r="BD1" s="2" t="s">
        <v>1</v>
      </c>
      <c r="BE1" s="1"/>
      <c r="BF1" s="1"/>
      <c r="BG1" s="1"/>
      <c r="BH1" s="1"/>
      <c r="BI1" s="1"/>
      <c r="BJ1" s="1"/>
      <c r="BK1" s="2" t="s">
        <v>14</v>
      </c>
      <c r="BL1" s="2"/>
      <c r="BM1" s="2"/>
      <c r="BN1" s="2"/>
      <c r="BO1" s="2" t="s">
        <v>15</v>
      </c>
      <c r="BP1" s="2"/>
      <c r="BQ1" s="2"/>
      <c r="BR1" s="2"/>
      <c r="BS1" s="2" t="s">
        <v>16</v>
      </c>
    </row>
    <row r="2" spans="1:71" ht="8.1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238"/>
      <c r="AU2" s="233"/>
      <c r="AV2" s="233"/>
      <c r="AW2" s="233"/>
      <c r="AX2" s="233"/>
      <c r="AY2" s="233"/>
      <c r="AZ2" s="233"/>
      <c r="BA2" s="233"/>
      <c r="BB2" s="233"/>
      <c r="BC2" s="235"/>
      <c r="BD2" s="4"/>
      <c r="BE2" s="4"/>
      <c r="BF2" s="4"/>
      <c r="BG2" s="5"/>
      <c r="BH2" s="238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5"/>
    </row>
    <row r="3" spans="1:71" ht="8.1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239"/>
      <c r="AU3" s="234"/>
      <c r="AV3" s="234"/>
      <c r="AW3" s="234"/>
      <c r="AX3" s="234"/>
      <c r="AY3" s="234"/>
      <c r="AZ3" s="234"/>
      <c r="BA3" s="234"/>
      <c r="BB3" s="234"/>
      <c r="BC3" s="236"/>
      <c r="BD3" s="4"/>
      <c r="BE3" s="4"/>
      <c r="BF3" s="4"/>
      <c r="BG3" s="5"/>
      <c r="BH3" s="239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6"/>
    </row>
    <row r="4" spans="1:71" ht="8.1" customHeight="1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6">
        <v>523</v>
      </c>
      <c r="AU4" s="7"/>
      <c r="AV4" s="8"/>
      <c r="AW4" s="9"/>
      <c r="AX4" s="8"/>
      <c r="AY4" s="7"/>
      <c r="AZ4" s="8"/>
      <c r="BA4" s="7"/>
      <c r="BB4" s="8"/>
      <c r="BC4" s="10"/>
      <c r="BD4" s="4"/>
      <c r="BE4" s="4"/>
      <c r="BF4" s="4"/>
      <c r="BG4" s="5"/>
      <c r="BH4" s="6"/>
      <c r="BI4" s="7"/>
      <c r="BJ4" s="8"/>
      <c r="BK4" s="9"/>
      <c r="BL4" s="8"/>
      <c r="BM4" s="9"/>
      <c r="BN4" s="8"/>
      <c r="BO4" s="7"/>
      <c r="BP4" s="8"/>
      <c r="BQ4" s="9"/>
      <c r="BR4" s="7"/>
      <c r="BS4" s="10"/>
    </row>
    <row r="5" spans="1:71" ht="9.9499999999999993" customHeight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9" customHeight="1" x14ac:dyDescent="0.15">
      <c r="A6" s="1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4"/>
    </row>
    <row r="7" spans="1:71" s="21" customFormat="1" ht="32.25" customHeight="1" thickBot="1" x14ac:dyDescent="0.2">
      <c r="A7" s="15"/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8"/>
      <c r="U7" s="18"/>
      <c r="V7" s="18"/>
      <c r="W7" s="19"/>
      <c r="X7" s="237" t="s">
        <v>17</v>
      </c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19"/>
      <c r="AY7" s="18"/>
      <c r="AZ7" s="18"/>
      <c r="BA7" s="18"/>
      <c r="BB7" s="17"/>
      <c r="BC7" s="17"/>
      <c r="BD7" s="17"/>
      <c r="BE7" s="17"/>
      <c r="BF7" s="17"/>
      <c r="BG7" s="17"/>
      <c r="BH7" s="17"/>
      <c r="BI7" s="15"/>
      <c r="BJ7" s="17"/>
      <c r="BK7" s="17"/>
      <c r="BL7" s="17"/>
      <c r="BM7" s="15"/>
      <c r="BN7" s="17"/>
      <c r="BO7" s="17"/>
      <c r="BP7" s="17"/>
      <c r="BQ7" s="17"/>
      <c r="BR7" s="17"/>
      <c r="BS7" s="20"/>
    </row>
    <row r="8" spans="1:71" s="21" customFormat="1" ht="15" customHeight="1" x14ac:dyDescent="0.15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7"/>
      <c r="BC8" s="17"/>
      <c r="BD8" s="130"/>
      <c r="BE8" s="130"/>
      <c r="BF8" s="130" t="s">
        <v>14</v>
      </c>
      <c r="BG8" s="130"/>
      <c r="BH8" s="130"/>
      <c r="BI8" s="130"/>
      <c r="BJ8" s="130" t="s">
        <v>18</v>
      </c>
      <c r="BK8" s="130"/>
      <c r="BL8" s="130"/>
      <c r="BM8" s="130"/>
      <c r="BN8" s="130" t="s">
        <v>19</v>
      </c>
      <c r="BO8" s="130"/>
      <c r="BP8" s="17"/>
      <c r="BQ8" s="17"/>
      <c r="BR8" s="17"/>
      <c r="BS8" s="20"/>
    </row>
    <row r="9" spans="1:71" s="21" customFormat="1" ht="14.25" thickBot="1" x14ac:dyDescent="0.2">
      <c r="A9" s="15"/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5"/>
      <c r="BQ9" s="15"/>
      <c r="BR9" s="17"/>
      <c r="BS9" s="20"/>
    </row>
    <row r="10" spans="1:71" s="21" customFormat="1" x14ac:dyDescent="0.15">
      <c r="A10" s="15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221" t="s">
        <v>0</v>
      </c>
      <c r="U10" s="222"/>
      <c r="V10" s="222"/>
      <c r="W10" s="222"/>
      <c r="X10" s="222"/>
      <c r="Y10" s="222"/>
      <c r="Z10" s="223"/>
      <c r="AA10" s="230" t="s">
        <v>5</v>
      </c>
      <c r="AB10" s="231"/>
      <c r="AC10" s="232"/>
      <c r="AD10" s="230" t="s">
        <v>6</v>
      </c>
      <c r="AE10" s="231"/>
      <c r="AF10" s="232"/>
      <c r="AG10" s="230" t="s">
        <v>7</v>
      </c>
      <c r="AH10" s="231"/>
      <c r="AI10" s="232"/>
      <c r="AJ10" s="230" t="s">
        <v>8</v>
      </c>
      <c r="AK10" s="231"/>
      <c r="AL10" s="232"/>
      <c r="AM10" s="230" t="s">
        <v>9</v>
      </c>
      <c r="AN10" s="231"/>
      <c r="AO10" s="232"/>
      <c r="AP10" s="230" t="s">
        <v>6</v>
      </c>
      <c r="AQ10" s="231"/>
      <c r="AR10" s="232"/>
      <c r="AS10" s="230" t="s">
        <v>7</v>
      </c>
      <c r="AT10" s="231"/>
      <c r="AU10" s="232"/>
      <c r="AV10" s="230" t="s">
        <v>8</v>
      </c>
      <c r="AW10" s="231"/>
      <c r="AX10" s="232"/>
      <c r="AY10" s="230" t="s">
        <v>10</v>
      </c>
      <c r="AZ10" s="231"/>
      <c r="BA10" s="232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20"/>
    </row>
    <row r="11" spans="1:71" s="21" customFormat="1" ht="15" customHeight="1" x14ac:dyDescent="0.15">
      <c r="A11" s="15"/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224"/>
      <c r="U11" s="225"/>
      <c r="V11" s="225"/>
      <c r="W11" s="225"/>
      <c r="X11" s="225"/>
      <c r="Y11" s="225"/>
      <c r="Z11" s="226"/>
      <c r="AA11" s="210" t="str">
        <f>IF(AT40="","",IF(AND(100000000&gt;AT40,AT40&gt;=10000000),"\",IF(AT40&gt;=100000000,IF(INT(AT40/100000000)=0,"",INT(AT40/100000000)),"")))</f>
        <v/>
      </c>
      <c r="AB11" s="211"/>
      <c r="AC11" s="212"/>
      <c r="AD11" s="210" t="str">
        <f>IF(AT40="","",IF(AND(10000000&gt;AT40,AT40&gt;=1000000),"\",IF(AT40&gt;=10000000,INT(AT40/10000000)-INT(AT40/100000000)*10,"")))</f>
        <v/>
      </c>
      <c r="AE11" s="211"/>
      <c r="AF11" s="212"/>
      <c r="AG11" s="210" t="str">
        <f>IF(AT40="","",IF(AND(1000000&gt;AT40,AT40&gt;=100000),"\",IF(AT40&gt;=1000000,INT(AT40/1000000)-INT(AT40/10000000)*10,"")))</f>
        <v>\</v>
      </c>
      <c r="AH11" s="211"/>
      <c r="AI11" s="212"/>
      <c r="AJ11" s="210">
        <f>IF(AT40="","",IF(AND(100000&gt;AT40,AT40&gt;=10000),"\",IF(AT40&gt;=100000,INT(AT40/100000)-INT(AT40/1000000)*10,"")))</f>
        <v>9</v>
      </c>
      <c r="AK11" s="211"/>
      <c r="AL11" s="212"/>
      <c r="AM11" s="210">
        <f>IF(AT40="","",IF(AND(10000&gt;AT40,AT40&gt;=1000),"\",IF(AT40&gt;=10000,INT(AT40/10000)-INT(AT40/100000)*10,"")))</f>
        <v>6</v>
      </c>
      <c r="AN11" s="211"/>
      <c r="AO11" s="212"/>
      <c r="AP11" s="210">
        <f>IF(AT40="","",IF(AND(1000&gt;AT40,AT40&gt;=100),"\",IF(AT40&gt;=1000,INT(AT40/1000)-INT(AT40/10000)*10,"")))</f>
        <v>9</v>
      </c>
      <c r="AQ11" s="211"/>
      <c r="AR11" s="212"/>
      <c r="AS11" s="210">
        <f>IF(AT40="","",IF(AND(100&gt;AT40,AT40&gt;=10),"\",IF(AT40&gt;=100,INT(AT40/100)-INT(AT40/1000)*10,"")))</f>
        <v>4</v>
      </c>
      <c r="AT11" s="211"/>
      <c r="AU11" s="212"/>
      <c r="AV11" s="210">
        <f>IF(AT40="","",IF(AND(10&gt;AT40,AT40&gt;=1),"\",IF(AT40&gt;=10,INT(AT40/10)-INT(AT40/100)*10,"")))</f>
        <v>8</v>
      </c>
      <c r="AW11" s="211"/>
      <c r="AX11" s="212"/>
      <c r="AY11" s="210">
        <f>IF(AT40="","",IF(AT40&gt;=1,INT(AT40/1)-INT(AT40/10)*10,0))</f>
        <v>4</v>
      </c>
      <c r="AZ11" s="211"/>
      <c r="BA11" s="212"/>
      <c r="BB11" s="17"/>
      <c r="BC11" s="17"/>
      <c r="BD11" s="17"/>
      <c r="BE11" s="17"/>
      <c r="BF11" s="17"/>
      <c r="BG11" s="22" t="s">
        <v>3</v>
      </c>
      <c r="BH11" s="17"/>
      <c r="BI11" s="17"/>
      <c r="BJ11" s="17"/>
      <c r="BK11" s="17"/>
      <c r="BL11" s="17"/>
      <c r="BM11" s="15"/>
      <c r="BN11" s="17" t="s">
        <v>4</v>
      </c>
      <c r="BO11" s="17"/>
      <c r="BP11" s="15"/>
      <c r="BQ11" s="17"/>
      <c r="BR11" s="17"/>
      <c r="BS11" s="20"/>
    </row>
    <row r="12" spans="1:71" s="21" customFormat="1" ht="13.5" customHeight="1" thickBot="1" x14ac:dyDescent="0.2">
      <c r="A12" s="15"/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227"/>
      <c r="U12" s="228"/>
      <c r="V12" s="228"/>
      <c r="W12" s="228"/>
      <c r="X12" s="228"/>
      <c r="Y12" s="228"/>
      <c r="Z12" s="229"/>
      <c r="AA12" s="213"/>
      <c r="AB12" s="214"/>
      <c r="AC12" s="215"/>
      <c r="AD12" s="213"/>
      <c r="AE12" s="214"/>
      <c r="AF12" s="215"/>
      <c r="AG12" s="213"/>
      <c r="AH12" s="214"/>
      <c r="AI12" s="215"/>
      <c r="AJ12" s="213"/>
      <c r="AK12" s="214"/>
      <c r="AL12" s="215"/>
      <c r="AM12" s="213"/>
      <c r="AN12" s="214"/>
      <c r="AO12" s="215"/>
      <c r="AP12" s="213"/>
      <c r="AQ12" s="214"/>
      <c r="AR12" s="215"/>
      <c r="AS12" s="213"/>
      <c r="AT12" s="214"/>
      <c r="AU12" s="215"/>
      <c r="AV12" s="213"/>
      <c r="AW12" s="214"/>
      <c r="AX12" s="215"/>
      <c r="AY12" s="213"/>
      <c r="AZ12" s="214"/>
      <c r="BA12" s="215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20"/>
    </row>
    <row r="13" spans="1:71" s="21" customFormat="1" x14ac:dyDescent="0.15">
      <c r="A13" s="15"/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20"/>
    </row>
    <row r="14" spans="1:71" s="21" customFormat="1" x14ac:dyDescent="0.15">
      <c r="A14" s="15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216">
        <v>1</v>
      </c>
      <c r="O14" s="216"/>
      <c r="P14" s="216"/>
      <c r="Q14" s="216"/>
      <c r="R14" s="216"/>
      <c r="S14" s="17"/>
      <c r="T14" s="17"/>
      <c r="U14" s="17"/>
      <c r="V14" s="17"/>
      <c r="W14" s="17"/>
      <c r="X14" s="218" t="s">
        <v>73</v>
      </c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  <c r="BI14" s="218"/>
      <c r="BJ14" s="218"/>
      <c r="BK14" s="218"/>
      <c r="BL14" s="218"/>
      <c r="BM14" s="17"/>
      <c r="BN14" s="17"/>
      <c r="BO14" s="17"/>
      <c r="BP14" s="17"/>
      <c r="BQ14" s="17"/>
      <c r="BR14" s="17"/>
      <c r="BS14" s="20"/>
    </row>
    <row r="15" spans="1:71" s="21" customFormat="1" x14ac:dyDescent="0.15">
      <c r="A15" s="15"/>
      <c r="B15" s="16"/>
      <c r="C15" s="17"/>
      <c r="D15" s="17"/>
      <c r="E15" s="17"/>
      <c r="F15" s="17"/>
      <c r="G15" s="17"/>
      <c r="H15" s="17"/>
      <c r="I15" s="220" t="s">
        <v>23</v>
      </c>
      <c r="J15" s="220"/>
      <c r="K15" s="220"/>
      <c r="L15" s="220"/>
      <c r="M15" s="220"/>
      <c r="N15" s="217"/>
      <c r="O15" s="217"/>
      <c r="P15" s="217"/>
      <c r="Q15" s="217"/>
      <c r="R15" s="217"/>
      <c r="S15" s="59" t="s">
        <v>24</v>
      </c>
      <c r="T15" s="59"/>
      <c r="U15" s="59"/>
      <c r="V15" s="59"/>
      <c r="W15" s="5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3"/>
      <c r="BN15" s="17"/>
      <c r="BO15" s="17"/>
      <c r="BP15" s="17"/>
      <c r="BQ15" s="17"/>
      <c r="BR15" s="17"/>
      <c r="BS15" s="20"/>
    </row>
    <row r="16" spans="1:71" s="21" customFormat="1" ht="8.1" customHeight="1" x14ac:dyDescent="0.15">
      <c r="A16" s="15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20"/>
    </row>
    <row r="17" spans="1:71" s="25" customFormat="1" ht="18" customHeight="1" x14ac:dyDescent="0.15">
      <c r="A17" s="24"/>
      <c r="B17" s="208" t="s">
        <v>11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 t="s">
        <v>54</v>
      </c>
      <c r="AG17" s="134"/>
      <c r="AH17" s="132" t="s">
        <v>12</v>
      </c>
      <c r="AI17" s="133"/>
      <c r="AJ17" s="133"/>
      <c r="AK17" s="133"/>
      <c r="AL17" s="133"/>
      <c r="AM17" s="133"/>
      <c r="AN17" s="133"/>
      <c r="AO17" s="134"/>
      <c r="AP17" s="133" t="s">
        <v>47</v>
      </c>
      <c r="AQ17" s="133"/>
      <c r="AR17" s="133"/>
      <c r="AS17" s="133"/>
      <c r="AT17" s="133"/>
      <c r="AU17" s="133"/>
      <c r="AV17" s="133"/>
      <c r="AW17" s="134"/>
      <c r="AX17" s="132" t="s">
        <v>49</v>
      </c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4"/>
      <c r="BK17" s="132" t="s">
        <v>13</v>
      </c>
      <c r="BL17" s="133"/>
      <c r="BM17" s="133"/>
      <c r="BN17" s="133"/>
      <c r="BO17" s="133"/>
      <c r="BP17" s="133"/>
      <c r="BQ17" s="133"/>
      <c r="BR17" s="133"/>
      <c r="BS17" s="209"/>
    </row>
    <row r="18" spans="1:71" s="21" customFormat="1" ht="10.5" customHeight="1" x14ac:dyDescent="0.15">
      <c r="A18" s="15"/>
      <c r="B18" s="174">
        <v>1</v>
      </c>
      <c r="C18" s="175"/>
      <c r="D18" s="178" t="s">
        <v>60</v>
      </c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80" t="s">
        <v>68</v>
      </c>
      <c r="AG18" s="181"/>
      <c r="AH18" s="184">
        <v>8</v>
      </c>
      <c r="AI18" s="185"/>
      <c r="AJ18" s="185"/>
      <c r="AK18" s="185"/>
      <c r="AL18" s="185"/>
      <c r="AM18" s="185"/>
      <c r="AN18" s="185"/>
      <c r="AO18" s="186"/>
      <c r="AP18" s="190">
        <v>38500</v>
      </c>
      <c r="AQ18" s="191"/>
      <c r="AR18" s="191"/>
      <c r="AS18" s="191"/>
      <c r="AT18" s="191"/>
      <c r="AU18" s="192"/>
      <c r="AV18" s="26" t="s">
        <v>25</v>
      </c>
      <c r="AW18" s="27"/>
      <c r="AX18" s="196">
        <f>IF(AP18="","",AH18*AP18)</f>
        <v>308000</v>
      </c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  <c r="BJ18" s="198"/>
      <c r="BK18" s="202"/>
      <c r="BL18" s="203"/>
      <c r="BM18" s="203"/>
      <c r="BN18" s="203"/>
      <c r="BO18" s="203"/>
      <c r="BP18" s="203"/>
      <c r="BQ18" s="203"/>
      <c r="BR18" s="203"/>
      <c r="BS18" s="204"/>
    </row>
    <row r="19" spans="1:71" s="21" customFormat="1" ht="10.5" customHeight="1" x14ac:dyDescent="0.15">
      <c r="A19" s="15"/>
      <c r="B19" s="176"/>
      <c r="C19" s="177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82"/>
      <c r="AG19" s="183"/>
      <c r="AH19" s="187"/>
      <c r="AI19" s="188"/>
      <c r="AJ19" s="188"/>
      <c r="AK19" s="188"/>
      <c r="AL19" s="188"/>
      <c r="AM19" s="188"/>
      <c r="AN19" s="188"/>
      <c r="AO19" s="189"/>
      <c r="AP19" s="193"/>
      <c r="AQ19" s="194"/>
      <c r="AR19" s="194"/>
      <c r="AS19" s="194"/>
      <c r="AT19" s="194"/>
      <c r="AU19" s="195"/>
      <c r="AV19" s="28"/>
      <c r="AW19" s="29"/>
      <c r="AX19" s="199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1"/>
      <c r="BK19" s="205"/>
      <c r="BL19" s="206"/>
      <c r="BM19" s="206"/>
      <c r="BN19" s="206"/>
      <c r="BO19" s="206"/>
      <c r="BP19" s="206"/>
      <c r="BQ19" s="206"/>
      <c r="BR19" s="206"/>
      <c r="BS19" s="207"/>
    </row>
    <row r="20" spans="1:71" s="21" customFormat="1" ht="10.5" customHeight="1" x14ac:dyDescent="0.15">
      <c r="A20" s="15"/>
      <c r="B20" s="174">
        <v>2</v>
      </c>
      <c r="C20" s="175"/>
      <c r="D20" s="178" t="s">
        <v>59</v>
      </c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80" t="s">
        <v>48</v>
      </c>
      <c r="AG20" s="181"/>
      <c r="AH20" s="184">
        <v>3</v>
      </c>
      <c r="AI20" s="185"/>
      <c r="AJ20" s="185"/>
      <c r="AK20" s="185"/>
      <c r="AL20" s="185"/>
      <c r="AM20" s="185"/>
      <c r="AN20" s="185"/>
      <c r="AO20" s="186"/>
      <c r="AP20" s="190">
        <v>235</v>
      </c>
      <c r="AQ20" s="191"/>
      <c r="AR20" s="191"/>
      <c r="AS20" s="191"/>
      <c r="AT20" s="191"/>
      <c r="AU20" s="192"/>
      <c r="AV20" s="30"/>
      <c r="AW20" s="27"/>
      <c r="AX20" s="196">
        <f>IF(AP20="","",AH20*AP20)</f>
        <v>705</v>
      </c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8"/>
      <c r="BK20" s="168"/>
      <c r="BL20" s="169"/>
      <c r="BM20" s="169"/>
      <c r="BN20" s="169"/>
      <c r="BO20" s="169"/>
      <c r="BP20" s="169"/>
      <c r="BQ20" s="169"/>
      <c r="BR20" s="169"/>
      <c r="BS20" s="170"/>
    </row>
    <row r="21" spans="1:71" s="21" customFormat="1" ht="10.5" customHeight="1" x14ac:dyDescent="0.15">
      <c r="A21" s="15"/>
      <c r="B21" s="176"/>
      <c r="C21" s="177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82"/>
      <c r="AG21" s="183"/>
      <c r="AH21" s="187"/>
      <c r="AI21" s="188"/>
      <c r="AJ21" s="188"/>
      <c r="AK21" s="188"/>
      <c r="AL21" s="188"/>
      <c r="AM21" s="188"/>
      <c r="AN21" s="188"/>
      <c r="AO21" s="189"/>
      <c r="AP21" s="193"/>
      <c r="AQ21" s="194"/>
      <c r="AR21" s="194"/>
      <c r="AS21" s="194"/>
      <c r="AT21" s="194"/>
      <c r="AU21" s="195"/>
      <c r="AV21" s="28"/>
      <c r="AW21" s="29"/>
      <c r="AX21" s="199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1"/>
      <c r="BK21" s="171"/>
      <c r="BL21" s="172"/>
      <c r="BM21" s="172"/>
      <c r="BN21" s="172"/>
      <c r="BO21" s="172"/>
      <c r="BP21" s="172"/>
      <c r="BQ21" s="172"/>
      <c r="BR21" s="172"/>
      <c r="BS21" s="173"/>
    </row>
    <row r="22" spans="1:71" s="21" customFormat="1" ht="10.5" customHeight="1" x14ac:dyDescent="0.15">
      <c r="A22" s="15"/>
      <c r="B22" s="174">
        <v>3</v>
      </c>
      <c r="C22" s="175"/>
      <c r="D22" s="178" t="s">
        <v>58</v>
      </c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80"/>
      <c r="AG22" s="181"/>
      <c r="AH22" s="184">
        <v>12</v>
      </c>
      <c r="AI22" s="185"/>
      <c r="AJ22" s="185"/>
      <c r="AK22" s="185"/>
      <c r="AL22" s="185"/>
      <c r="AM22" s="185"/>
      <c r="AN22" s="185"/>
      <c r="AO22" s="186"/>
      <c r="AP22" s="190">
        <v>78</v>
      </c>
      <c r="AQ22" s="191"/>
      <c r="AR22" s="191"/>
      <c r="AS22" s="191"/>
      <c r="AT22" s="191"/>
      <c r="AU22" s="192"/>
      <c r="AV22" s="31"/>
      <c r="AW22" s="32"/>
      <c r="AX22" s="196">
        <f>IF(AP22="","",AH22*AP22)</f>
        <v>936</v>
      </c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8"/>
      <c r="BK22" s="168"/>
      <c r="BL22" s="169"/>
      <c r="BM22" s="169"/>
      <c r="BN22" s="169"/>
      <c r="BO22" s="169"/>
      <c r="BP22" s="169"/>
      <c r="BQ22" s="169"/>
      <c r="BR22" s="169"/>
      <c r="BS22" s="170"/>
    </row>
    <row r="23" spans="1:71" s="21" customFormat="1" ht="10.5" customHeight="1" x14ac:dyDescent="0.15">
      <c r="A23" s="15"/>
      <c r="B23" s="176"/>
      <c r="C23" s="177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82"/>
      <c r="AG23" s="183"/>
      <c r="AH23" s="187"/>
      <c r="AI23" s="188"/>
      <c r="AJ23" s="188"/>
      <c r="AK23" s="188"/>
      <c r="AL23" s="188"/>
      <c r="AM23" s="188"/>
      <c r="AN23" s="188"/>
      <c r="AO23" s="189"/>
      <c r="AP23" s="193"/>
      <c r="AQ23" s="194"/>
      <c r="AR23" s="194"/>
      <c r="AS23" s="194"/>
      <c r="AT23" s="194"/>
      <c r="AU23" s="195"/>
      <c r="AV23" s="28"/>
      <c r="AW23" s="29"/>
      <c r="AX23" s="199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1"/>
      <c r="BK23" s="171"/>
      <c r="BL23" s="172"/>
      <c r="BM23" s="172"/>
      <c r="BN23" s="172"/>
      <c r="BO23" s="172"/>
      <c r="BP23" s="172"/>
      <c r="BQ23" s="172"/>
      <c r="BR23" s="172"/>
      <c r="BS23" s="173"/>
    </row>
    <row r="24" spans="1:71" s="21" customFormat="1" ht="10.5" customHeight="1" x14ac:dyDescent="0.15">
      <c r="A24" s="15"/>
      <c r="B24" s="174">
        <v>4</v>
      </c>
      <c r="C24" s="175"/>
      <c r="D24" s="178" t="s">
        <v>56</v>
      </c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80" t="s">
        <v>68</v>
      </c>
      <c r="AG24" s="181"/>
      <c r="AH24" s="184">
        <v>30</v>
      </c>
      <c r="AI24" s="185"/>
      <c r="AJ24" s="185"/>
      <c r="AK24" s="185"/>
      <c r="AL24" s="185"/>
      <c r="AM24" s="185"/>
      <c r="AN24" s="185"/>
      <c r="AO24" s="186"/>
      <c r="AP24" s="190">
        <v>600</v>
      </c>
      <c r="AQ24" s="191"/>
      <c r="AR24" s="191"/>
      <c r="AS24" s="191"/>
      <c r="AT24" s="191"/>
      <c r="AU24" s="192"/>
      <c r="AV24" s="31"/>
      <c r="AW24" s="32"/>
      <c r="AX24" s="196">
        <f>IF(AP24="","",AH24*AP24)</f>
        <v>18000</v>
      </c>
      <c r="AY24" s="197"/>
      <c r="AZ24" s="197"/>
      <c r="BA24" s="197"/>
      <c r="BB24" s="197"/>
      <c r="BC24" s="197"/>
      <c r="BD24" s="197"/>
      <c r="BE24" s="197"/>
      <c r="BF24" s="197"/>
      <c r="BG24" s="197"/>
      <c r="BH24" s="197"/>
      <c r="BI24" s="197"/>
      <c r="BJ24" s="198"/>
      <c r="BK24" s="168"/>
      <c r="BL24" s="169"/>
      <c r="BM24" s="169"/>
      <c r="BN24" s="169"/>
      <c r="BO24" s="169"/>
      <c r="BP24" s="169"/>
      <c r="BQ24" s="169"/>
      <c r="BR24" s="169"/>
      <c r="BS24" s="170"/>
    </row>
    <row r="25" spans="1:71" s="21" customFormat="1" ht="10.5" customHeight="1" x14ac:dyDescent="0.15">
      <c r="A25" s="15"/>
      <c r="B25" s="176"/>
      <c r="C25" s="177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82"/>
      <c r="AG25" s="183"/>
      <c r="AH25" s="187"/>
      <c r="AI25" s="188"/>
      <c r="AJ25" s="188"/>
      <c r="AK25" s="188"/>
      <c r="AL25" s="188"/>
      <c r="AM25" s="188"/>
      <c r="AN25" s="188"/>
      <c r="AO25" s="189"/>
      <c r="AP25" s="193"/>
      <c r="AQ25" s="194"/>
      <c r="AR25" s="194"/>
      <c r="AS25" s="194"/>
      <c r="AT25" s="194"/>
      <c r="AU25" s="195"/>
      <c r="AV25" s="28"/>
      <c r="AW25" s="29"/>
      <c r="AX25" s="199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1"/>
      <c r="BK25" s="171"/>
      <c r="BL25" s="172"/>
      <c r="BM25" s="172"/>
      <c r="BN25" s="172"/>
      <c r="BO25" s="172"/>
      <c r="BP25" s="172"/>
      <c r="BQ25" s="172"/>
      <c r="BR25" s="172"/>
      <c r="BS25" s="173"/>
    </row>
    <row r="26" spans="1:71" s="21" customFormat="1" ht="10.5" customHeight="1" x14ac:dyDescent="0.15">
      <c r="A26" s="15"/>
      <c r="B26" s="174">
        <v>5</v>
      </c>
      <c r="C26" s="175"/>
      <c r="D26" s="178" t="s">
        <v>57</v>
      </c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80" t="s">
        <v>70</v>
      </c>
      <c r="AG26" s="181"/>
      <c r="AH26" s="184">
        <v>45</v>
      </c>
      <c r="AI26" s="185"/>
      <c r="AJ26" s="185"/>
      <c r="AK26" s="185"/>
      <c r="AL26" s="185"/>
      <c r="AM26" s="185"/>
      <c r="AN26" s="185"/>
      <c r="AO26" s="186"/>
      <c r="AP26" s="190">
        <v>13098</v>
      </c>
      <c r="AQ26" s="191"/>
      <c r="AR26" s="191"/>
      <c r="AS26" s="191"/>
      <c r="AT26" s="191"/>
      <c r="AU26" s="192"/>
      <c r="AV26" s="31"/>
      <c r="AW26" s="32"/>
      <c r="AX26" s="196">
        <f>IF(AP26="","",AH26*AP26)</f>
        <v>589410</v>
      </c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  <c r="BI26" s="197"/>
      <c r="BJ26" s="198"/>
      <c r="BK26" s="168"/>
      <c r="BL26" s="169"/>
      <c r="BM26" s="169"/>
      <c r="BN26" s="169"/>
      <c r="BO26" s="169"/>
      <c r="BP26" s="169"/>
      <c r="BQ26" s="169"/>
      <c r="BR26" s="169"/>
      <c r="BS26" s="170"/>
    </row>
    <row r="27" spans="1:71" s="21" customFormat="1" ht="10.5" customHeight="1" x14ac:dyDescent="0.15">
      <c r="A27" s="15"/>
      <c r="B27" s="176"/>
      <c r="C27" s="177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82"/>
      <c r="AG27" s="183"/>
      <c r="AH27" s="187"/>
      <c r="AI27" s="188"/>
      <c r="AJ27" s="188"/>
      <c r="AK27" s="188"/>
      <c r="AL27" s="188"/>
      <c r="AM27" s="188"/>
      <c r="AN27" s="188"/>
      <c r="AO27" s="189"/>
      <c r="AP27" s="193"/>
      <c r="AQ27" s="194"/>
      <c r="AR27" s="194"/>
      <c r="AS27" s="194"/>
      <c r="AT27" s="194"/>
      <c r="AU27" s="195"/>
      <c r="AV27" s="28"/>
      <c r="AW27" s="29"/>
      <c r="AX27" s="199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1"/>
      <c r="BK27" s="171"/>
      <c r="BL27" s="172"/>
      <c r="BM27" s="172"/>
      <c r="BN27" s="172"/>
      <c r="BO27" s="172"/>
      <c r="BP27" s="172"/>
      <c r="BQ27" s="172"/>
      <c r="BR27" s="172"/>
      <c r="BS27" s="173"/>
    </row>
    <row r="28" spans="1:71" s="21" customFormat="1" ht="10.5" customHeight="1" x14ac:dyDescent="0.15">
      <c r="A28" s="15"/>
      <c r="B28" s="174">
        <v>6</v>
      </c>
      <c r="C28" s="175"/>
      <c r="D28" s="178" t="s">
        <v>56</v>
      </c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80"/>
      <c r="AG28" s="181"/>
      <c r="AH28" s="184">
        <v>35</v>
      </c>
      <c r="AI28" s="185"/>
      <c r="AJ28" s="185"/>
      <c r="AK28" s="185"/>
      <c r="AL28" s="185"/>
      <c r="AM28" s="185"/>
      <c r="AN28" s="185"/>
      <c r="AO28" s="186"/>
      <c r="AP28" s="190">
        <v>1358</v>
      </c>
      <c r="AQ28" s="191"/>
      <c r="AR28" s="191"/>
      <c r="AS28" s="191"/>
      <c r="AT28" s="191"/>
      <c r="AU28" s="192"/>
      <c r="AV28" s="31"/>
      <c r="AW28" s="32"/>
      <c r="AX28" s="196">
        <f>IF(AP28="","",AH28*AP28)</f>
        <v>47530</v>
      </c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8"/>
      <c r="BK28" s="168"/>
      <c r="BL28" s="169"/>
      <c r="BM28" s="169"/>
      <c r="BN28" s="169"/>
      <c r="BO28" s="169"/>
      <c r="BP28" s="169"/>
      <c r="BQ28" s="169"/>
      <c r="BR28" s="169"/>
      <c r="BS28" s="170"/>
    </row>
    <row r="29" spans="1:71" s="21" customFormat="1" ht="10.5" customHeight="1" x14ac:dyDescent="0.15">
      <c r="A29" s="15"/>
      <c r="B29" s="176"/>
      <c r="C29" s="177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82"/>
      <c r="AG29" s="183"/>
      <c r="AH29" s="187"/>
      <c r="AI29" s="188"/>
      <c r="AJ29" s="188"/>
      <c r="AK29" s="188"/>
      <c r="AL29" s="188"/>
      <c r="AM29" s="188"/>
      <c r="AN29" s="188"/>
      <c r="AO29" s="189"/>
      <c r="AP29" s="193"/>
      <c r="AQ29" s="194"/>
      <c r="AR29" s="194"/>
      <c r="AS29" s="194"/>
      <c r="AT29" s="194"/>
      <c r="AU29" s="195"/>
      <c r="AV29" s="28"/>
      <c r="AW29" s="29"/>
      <c r="AX29" s="199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1"/>
      <c r="BK29" s="171"/>
      <c r="BL29" s="172"/>
      <c r="BM29" s="172"/>
      <c r="BN29" s="172"/>
      <c r="BO29" s="172"/>
      <c r="BP29" s="172"/>
      <c r="BQ29" s="172"/>
      <c r="BR29" s="172"/>
      <c r="BS29" s="173"/>
    </row>
    <row r="30" spans="1:71" s="21" customFormat="1" ht="10.5" customHeight="1" x14ac:dyDescent="0.15">
      <c r="A30" s="15"/>
      <c r="B30" s="174">
        <v>7</v>
      </c>
      <c r="C30" s="175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80"/>
      <c r="AG30" s="181"/>
      <c r="AH30" s="184"/>
      <c r="AI30" s="185"/>
      <c r="AJ30" s="185"/>
      <c r="AK30" s="185"/>
      <c r="AL30" s="185"/>
      <c r="AM30" s="185"/>
      <c r="AN30" s="185"/>
      <c r="AO30" s="186"/>
      <c r="AP30" s="190"/>
      <c r="AQ30" s="191"/>
      <c r="AR30" s="191"/>
      <c r="AS30" s="191"/>
      <c r="AT30" s="191"/>
      <c r="AU30" s="192"/>
      <c r="AV30" s="31"/>
      <c r="AW30" s="32"/>
      <c r="AX30" s="196" t="str">
        <f>IF(AP30="","",AH30*AP30)</f>
        <v/>
      </c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8"/>
      <c r="BK30" s="168"/>
      <c r="BL30" s="169"/>
      <c r="BM30" s="169"/>
      <c r="BN30" s="169"/>
      <c r="BO30" s="169"/>
      <c r="BP30" s="169"/>
      <c r="BQ30" s="169"/>
      <c r="BR30" s="169"/>
      <c r="BS30" s="170"/>
    </row>
    <row r="31" spans="1:71" s="21" customFormat="1" ht="10.5" customHeight="1" x14ac:dyDescent="0.15">
      <c r="A31" s="15"/>
      <c r="B31" s="176"/>
      <c r="C31" s="177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82"/>
      <c r="AG31" s="183"/>
      <c r="AH31" s="187"/>
      <c r="AI31" s="188"/>
      <c r="AJ31" s="188"/>
      <c r="AK31" s="188"/>
      <c r="AL31" s="188"/>
      <c r="AM31" s="188"/>
      <c r="AN31" s="188"/>
      <c r="AO31" s="189"/>
      <c r="AP31" s="193"/>
      <c r="AQ31" s="194"/>
      <c r="AR31" s="194"/>
      <c r="AS31" s="194"/>
      <c r="AT31" s="194"/>
      <c r="AU31" s="195"/>
      <c r="AV31" s="28"/>
      <c r="AW31" s="29"/>
      <c r="AX31" s="199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1"/>
      <c r="BK31" s="171"/>
      <c r="BL31" s="172"/>
      <c r="BM31" s="172"/>
      <c r="BN31" s="172"/>
      <c r="BO31" s="172"/>
      <c r="BP31" s="172"/>
      <c r="BQ31" s="172"/>
      <c r="BR31" s="172"/>
      <c r="BS31" s="173"/>
    </row>
    <row r="32" spans="1:71" s="21" customFormat="1" ht="10.5" customHeight="1" x14ac:dyDescent="0.15">
      <c r="A32" s="15"/>
      <c r="B32" s="174">
        <v>8</v>
      </c>
      <c r="C32" s="175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80"/>
      <c r="AG32" s="181"/>
      <c r="AH32" s="184"/>
      <c r="AI32" s="185"/>
      <c r="AJ32" s="185"/>
      <c r="AK32" s="185"/>
      <c r="AL32" s="185"/>
      <c r="AM32" s="185"/>
      <c r="AN32" s="185"/>
      <c r="AO32" s="186"/>
      <c r="AP32" s="190"/>
      <c r="AQ32" s="191"/>
      <c r="AR32" s="191"/>
      <c r="AS32" s="191"/>
      <c r="AT32" s="191"/>
      <c r="AU32" s="192"/>
      <c r="AV32" s="31"/>
      <c r="AW32" s="32"/>
      <c r="AX32" s="196" t="str">
        <f>IF(AP32="","",AH32*AP32)</f>
        <v/>
      </c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8"/>
      <c r="BK32" s="168"/>
      <c r="BL32" s="169"/>
      <c r="BM32" s="169"/>
      <c r="BN32" s="169"/>
      <c r="BO32" s="169"/>
      <c r="BP32" s="169"/>
      <c r="BQ32" s="169"/>
      <c r="BR32" s="169"/>
      <c r="BS32" s="170"/>
    </row>
    <row r="33" spans="1:83" s="21" customFormat="1" ht="10.5" customHeight="1" x14ac:dyDescent="0.15">
      <c r="A33" s="15"/>
      <c r="B33" s="176"/>
      <c r="C33" s="177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82"/>
      <c r="AG33" s="183"/>
      <c r="AH33" s="187"/>
      <c r="AI33" s="188"/>
      <c r="AJ33" s="188"/>
      <c r="AK33" s="188"/>
      <c r="AL33" s="188"/>
      <c r="AM33" s="188"/>
      <c r="AN33" s="188"/>
      <c r="AO33" s="189"/>
      <c r="AP33" s="193"/>
      <c r="AQ33" s="194"/>
      <c r="AR33" s="194"/>
      <c r="AS33" s="194"/>
      <c r="AT33" s="194"/>
      <c r="AU33" s="195"/>
      <c r="AV33" s="28"/>
      <c r="AW33" s="29"/>
      <c r="AX33" s="199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1"/>
      <c r="BK33" s="171"/>
      <c r="BL33" s="172"/>
      <c r="BM33" s="172"/>
      <c r="BN33" s="172"/>
      <c r="BO33" s="172"/>
      <c r="BP33" s="172"/>
      <c r="BQ33" s="172"/>
      <c r="BR33" s="172"/>
      <c r="BS33" s="173"/>
    </row>
    <row r="34" spans="1:83" s="21" customFormat="1" ht="15.75" customHeight="1" x14ac:dyDescent="0.15">
      <c r="A34" s="15"/>
      <c r="B34" s="33"/>
      <c r="C34" s="164" t="s">
        <v>72</v>
      </c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H34" s="17"/>
      <c r="AI34" s="17"/>
      <c r="AJ34" s="17"/>
      <c r="AK34" s="146"/>
      <c r="AL34" s="147"/>
      <c r="AM34" s="147"/>
      <c r="AN34" s="147"/>
      <c r="AO34" s="147"/>
      <c r="AP34" s="147"/>
      <c r="AQ34" s="147"/>
      <c r="AR34" s="147"/>
      <c r="AS34" s="165"/>
      <c r="AT34" s="166" t="s">
        <v>61</v>
      </c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 t="s">
        <v>53</v>
      </c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7"/>
    </row>
    <row r="35" spans="1:83" s="21" customFormat="1" ht="15.75" customHeight="1" x14ac:dyDescent="0.15">
      <c r="A35" s="15"/>
      <c r="B35" s="16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60"/>
      <c r="AD35" s="60"/>
      <c r="AE35" s="60"/>
      <c r="AF35" s="60"/>
      <c r="AG35" s="60"/>
      <c r="AH35" s="60"/>
      <c r="AI35" s="60"/>
      <c r="AJ35" s="60"/>
      <c r="AK35" s="146" t="s">
        <v>50</v>
      </c>
      <c r="AL35" s="147"/>
      <c r="AM35" s="147"/>
      <c r="AN35" s="147"/>
      <c r="AO35" s="147"/>
      <c r="AP35" s="147"/>
      <c r="AQ35" s="147"/>
      <c r="AR35" s="156" t="s">
        <v>54</v>
      </c>
      <c r="AS35" s="157"/>
      <c r="AT35" s="148">
        <f>SUMIF(AF18:AG33,AR35,AX18:BJ33)</f>
        <v>705</v>
      </c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>
        <f>ROUND(AT35*8%,0)</f>
        <v>56</v>
      </c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9"/>
    </row>
    <row r="36" spans="1:83" s="21" customFormat="1" ht="15.75" customHeight="1" x14ac:dyDescent="0.15">
      <c r="A36" s="15"/>
      <c r="B36" s="16"/>
      <c r="C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146" t="s">
        <v>51</v>
      </c>
      <c r="AL36" s="147"/>
      <c r="AM36" s="147"/>
      <c r="AN36" s="147"/>
      <c r="AO36" s="147"/>
      <c r="AP36" s="147"/>
      <c r="AQ36" s="147"/>
      <c r="AR36" s="156"/>
      <c r="AS36" s="157"/>
      <c r="AT36" s="148">
        <f>SUM(AX18:BJ33)-AT35-AT37-AT38</f>
        <v>48466</v>
      </c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>
        <f>ROUND(AT36*10%,0)</f>
        <v>4847</v>
      </c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9"/>
    </row>
    <row r="37" spans="1:83" s="21" customFormat="1" ht="15.75" customHeight="1" x14ac:dyDescent="0.15">
      <c r="A37" s="15"/>
      <c r="B37" s="16"/>
      <c r="C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146" t="s">
        <v>66</v>
      </c>
      <c r="AL37" s="147"/>
      <c r="AM37" s="147"/>
      <c r="AN37" s="147"/>
      <c r="AO37" s="147"/>
      <c r="AP37" s="147"/>
      <c r="AQ37" s="147"/>
      <c r="AR37" s="156" t="s">
        <v>69</v>
      </c>
      <c r="AS37" s="157"/>
      <c r="AT37" s="143">
        <f>SUMIF(AF18:AG33,AR37,AX18:BJ33)</f>
        <v>326000</v>
      </c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5"/>
      <c r="BG37" s="158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60"/>
    </row>
    <row r="38" spans="1:83" s="21" customFormat="1" ht="15.75" customHeight="1" x14ac:dyDescent="0.15">
      <c r="A38" s="15"/>
      <c r="B38" s="16"/>
      <c r="C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146" t="s">
        <v>67</v>
      </c>
      <c r="AL38" s="147"/>
      <c r="AM38" s="147"/>
      <c r="AN38" s="147"/>
      <c r="AO38" s="147"/>
      <c r="AP38" s="147"/>
      <c r="AQ38" s="147"/>
      <c r="AR38" s="156" t="s">
        <v>71</v>
      </c>
      <c r="AS38" s="157"/>
      <c r="AT38" s="143">
        <f>SUMIF(AF18:AG33,AR38,AX18:BJ33)</f>
        <v>589410</v>
      </c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5"/>
      <c r="BG38" s="161"/>
      <c r="BH38" s="162"/>
      <c r="BI38" s="162"/>
      <c r="BJ38" s="162"/>
      <c r="BK38" s="162"/>
      <c r="BL38" s="162"/>
      <c r="BM38" s="162"/>
      <c r="BN38" s="162"/>
      <c r="BO38" s="162"/>
      <c r="BP38" s="162"/>
      <c r="BQ38" s="162"/>
      <c r="BR38" s="162"/>
      <c r="BS38" s="163"/>
    </row>
    <row r="39" spans="1:83" s="21" customFormat="1" ht="15.75" customHeight="1" x14ac:dyDescent="0.15">
      <c r="A39" s="15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46" t="s">
        <v>55</v>
      </c>
      <c r="AL39" s="147"/>
      <c r="AM39" s="147"/>
      <c r="AN39" s="147"/>
      <c r="AO39" s="147"/>
      <c r="AP39" s="147"/>
      <c r="AQ39" s="147"/>
      <c r="AR39" s="68"/>
      <c r="AS39" s="69"/>
      <c r="AT39" s="148">
        <f>SUM(AT35:BF38)</f>
        <v>964581</v>
      </c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>
        <f>SUM(BG35:BS36)</f>
        <v>4903</v>
      </c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9"/>
      <c r="BT39" s="35"/>
      <c r="BV39" s="17"/>
      <c r="BW39" s="17"/>
      <c r="BX39" s="17"/>
      <c r="BY39" s="17"/>
      <c r="BZ39" s="17"/>
      <c r="CA39" s="17"/>
      <c r="CB39" s="17"/>
      <c r="CC39" s="17"/>
      <c r="CD39" s="17"/>
      <c r="CE39" s="17"/>
    </row>
    <row r="40" spans="1:83" s="21" customFormat="1" ht="15.75" customHeight="1" x14ac:dyDescent="0.15">
      <c r="A40" s="15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50" t="s">
        <v>52</v>
      </c>
      <c r="AL40" s="151"/>
      <c r="AM40" s="151"/>
      <c r="AN40" s="151"/>
      <c r="AO40" s="151"/>
      <c r="AP40" s="151"/>
      <c r="AQ40" s="151"/>
      <c r="AR40" s="151"/>
      <c r="AS40" s="152"/>
      <c r="AT40" s="153">
        <f>AT39+BG39</f>
        <v>969484</v>
      </c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5"/>
      <c r="BT40" s="58"/>
      <c r="BV40" s="36"/>
    </row>
    <row r="41" spans="1:83" s="21" customFormat="1" ht="15.75" customHeight="1" x14ac:dyDescent="0.15">
      <c r="A41" s="15"/>
      <c r="B41" s="16"/>
      <c r="C41" s="15"/>
      <c r="D41" s="142" t="s">
        <v>20</v>
      </c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5"/>
      <c r="V41" s="15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37"/>
      <c r="AR41" s="37"/>
      <c r="AS41" s="37"/>
      <c r="AT41" s="37"/>
      <c r="AU41" s="37"/>
      <c r="AV41" s="37"/>
      <c r="AW41" s="17"/>
      <c r="AX41" s="35"/>
      <c r="AY41" s="35"/>
      <c r="AZ41" s="36"/>
      <c r="BA41" s="36"/>
      <c r="BB41" s="36"/>
      <c r="BC41" s="36"/>
      <c r="BD41" s="36"/>
      <c r="BE41" s="36"/>
      <c r="BF41" s="36"/>
      <c r="BG41" s="36"/>
      <c r="BH41" s="36"/>
      <c r="BI41" s="35"/>
      <c r="BJ41" s="35"/>
      <c r="BK41" s="17"/>
      <c r="BL41" s="17"/>
      <c r="BM41" s="17"/>
      <c r="BN41" s="17"/>
      <c r="BO41" s="17"/>
      <c r="BP41" s="17"/>
      <c r="BQ41" s="17"/>
      <c r="BR41" s="17"/>
      <c r="BS41" s="20"/>
      <c r="BT41" s="58"/>
      <c r="BV41" s="36"/>
    </row>
    <row r="42" spans="1:83" s="21" customFormat="1" ht="15.75" customHeight="1" x14ac:dyDescent="0.15">
      <c r="A42" s="15"/>
      <c r="B42" s="16"/>
      <c r="C42" s="15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5"/>
      <c r="V42" s="15"/>
      <c r="X42" s="17"/>
      <c r="Y42" s="58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20"/>
      <c r="BT42" s="35"/>
      <c r="BU42" s="17"/>
      <c r="BV42" s="17"/>
      <c r="BW42" s="17"/>
      <c r="BX42" s="17"/>
      <c r="BY42" s="17"/>
      <c r="BZ42" s="17"/>
    </row>
    <row r="43" spans="1:83" s="21" customFormat="1" ht="15.75" customHeight="1" x14ac:dyDescent="0.15">
      <c r="A43" s="15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5"/>
      <c r="Z43" s="15"/>
      <c r="AA43" s="15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20"/>
    </row>
    <row r="44" spans="1:83" s="21" customFormat="1" ht="15.75" customHeight="1" x14ac:dyDescent="0.15">
      <c r="A44" s="15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34"/>
      <c r="Z44" s="34"/>
      <c r="AA44" s="34"/>
      <c r="AB44" s="34"/>
      <c r="AC44" s="34"/>
      <c r="AD44" s="34"/>
      <c r="AE44" s="34"/>
      <c r="AF44" s="34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20"/>
    </row>
    <row r="45" spans="1:83" s="21" customFormat="1" ht="15.75" customHeight="1" x14ac:dyDescent="0.15">
      <c r="A45" s="15"/>
      <c r="B45" s="16"/>
      <c r="C45" s="17"/>
      <c r="D45" s="17"/>
      <c r="E45" s="17"/>
      <c r="F45" s="17"/>
      <c r="G45" s="130" t="s">
        <v>45</v>
      </c>
      <c r="H45" s="130"/>
      <c r="I45" s="130"/>
      <c r="J45" s="130"/>
      <c r="K45" s="137">
        <v>7</v>
      </c>
      <c r="L45" s="137"/>
      <c r="M45" s="137"/>
      <c r="N45" s="130" t="s">
        <v>14</v>
      </c>
      <c r="O45" s="130"/>
      <c r="P45" s="130"/>
      <c r="Q45" s="137">
        <v>2</v>
      </c>
      <c r="R45" s="137"/>
      <c r="S45" s="137"/>
      <c r="T45" s="130" t="s">
        <v>21</v>
      </c>
      <c r="U45" s="130"/>
      <c r="V45" s="130"/>
      <c r="W45" s="137">
        <v>10</v>
      </c>
      <c r="X45" s="137"/>
      <c r="Y45" s="137"/>
      <c r="Z45" s="130" t="s">
        <v>22</v>
      </c>
      <c r="AA45" s="130"/>
      <c r="AB45" s="130"/>
      <c r="AC45" s="34"/>
      <c r="AD45" s="34"/>
      <c r="AE45" s="34"/>
      <c r="AF45" s="34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20"/>
    </row>
    <row r="46" spans="1:83" s="21" customFormat="1" ht="15.75" customHeight="1" x14ac:dyDescent="0.15">
      <c r="A46" s="15"/>
      <c r="B46" s="16"/>
      <c r="C46" s="17"/>
      <c r="D46" s="1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20"/>
    </row>
    <row r="47" spans="1:83" s="21" customFormat="1" x14ac:dyDescent="0.15">
      <c r="A47" s="15"/>
      <c r="B47" s="16"/>
      <c r="C47" s="17"/>
      <c r="D47" s="17"/>
      <c r="E47" s="138" t="s">
        <v>74</v>
      </c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60"/>
      <c r="AZ47" s="60"/>
      <c r="BA47" s="60"/>
      <c r="BB47" s="60"/>
      <c r="BC47" s="60"/>
      <c r="BD47" s="60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20"/>
    </row>
    <row r="48" spans="1:83" s="21" customFormat="1" ht="13.5" customHeight="1" x14ac:dyDescent="0.15">
      <c r="A48" s="15"/>
      <c r="B48" s="16"/>
      <c r="C48" s="17"/>
      <c r="D48" s="17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60"/>
      <c r="AZ48" s="60"/>
      <c r="BA48" s="60"/>
      <c r="BB48" s="60"/>
      <c r="BC48" s="60"/>
      <c r="BD48" s="60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20"/>
    </row>
    <row r="49" spans="1:79" s="21" customFormat="1" ht="13.5" customHeight="1" x14ac:dyDescent="0.15">
      <c r="A49" s="15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20"/>
    </row>
    <row r="50" spans="1:79" s="21" customFormat="1" ht="13.5" customHeight="1" x14ac:dyDescent="0.15">
      <c r="A50" s="15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39" t="s">
        <v>26</v>
      </c>
      <c r="M50" s="139"/>
      <c r="N50" s="139"/>
      <c r="O50" s="139"/>
      <c r="P50" s="139"/>
      <c r="Q50" s="139"/>
      <c r="R50" s="139"/>
      <c r="S50" s="60"/>
      <c r="T50" s="140" t="s">
        <v>62</v>
      </c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20"/>
    </row>
    <row r="51" spans="1:79" s="21" customFormat="1" x14ac:dyDescent="0.15">
      <c r="A51" s="15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39"/>
      <c r="M51" s="139"/>
      <c r="N51" s="139"/>
      <c r="O51" s="139"/>
      <c r="P51" s="139"/>
      <c r="Q51" s="139"/>
      <c r="R51" s="139"/>
      <c r="S51" s="6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20"/>
    </row>
    <row r="52" spans="1:79" s="21" customFormat="1" ht="14.25" x14ac:dyDescent="0.15">
      <c r="A52" s="15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39" t="s">
        <v>27</v>
      </c>
      <c r="M52" s="139"/>
      <c r="N52" s="139"/>
      <c r="O52" s="139"/>
      <c r="P52" s="139"/>
      <c r="Q52" s="139"/>
      <c r="R52" s="139"/>
      <c r="S52" s="58"/>
      <c r="T52" s="240" t="s">
        <v>79</v>
      </c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1" t="s">
        <v>4</v>
      </c>
      <c r="BF52" s="141"/>
      <c r="BG52" s="141"/>
      <c r="BH52" s="74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20"/>
    </row>
    <row r="53" spans="1:79" s="21" customFormat="1" ht="14.25" x14ac:dyDescent="0.15">
      <c r="A53" s="15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39"/>
      <c r="M53" s="139"/>
      <c r="N53" s="139"/>
      <c r="O53" s="139"/>
      <c r="P53" s="139"/>
      <c r="Q53" s="139"/>
      <c r="R53" s="139"/>
      <c r="S53" s="58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1"/>
      <c r="BF53" s="141"/>
      <c r="BG53" s="141"/>
      <c r="BH53" s="74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20"/>
    </row>
    <row r="54" spans="1:79" s="21" customFormat="1" x14ac:dyDescent="0.15">
      <c r="A54" s="15"/>
      <c r="B54" s="16"/>
      <c r="C54" s="17"/>
      <c r="D54" s="17"/>
      <c r="E54" s="17"/>
      <c r="F54" s="17"/>
      <c r="G54" s="17"/>
      <c r="H54" s="17"/>
      <c r="I54" s="17"/>
      <c r="J54" s="17"/>
      <c r="K54" s="130" t="s">
        <v>28</v>
      </c>
      <c r="L54" s="131" t="s">
        <v>29</v>
      </c>
      <c r="M54" s="131"/>
      <c r="N54" s="131"/>
      <c r="O54" s="131"/>
      <c r="P54" s="131"/>
      <c r="Q54" s="131"/>
      <c r="R54" s="131"/>
      <c r="S54" s="130" t="s">
        <v>30</v>
      </c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BM54" s="17"/>
      <c r="BN54" s="17"/>
      <c r="BO54" s="17"/>
      <c r="BP54" s="17"/>
      <c r="BQ54" s="17"/>
      <c r="BR54" s="17"/>
      <c r="BS54" s="20"/>
    </row>
    <row r="55" spans="1:79" s="21" customFormat="1" ht="13.5" customHeight="1" x14ac:dyDescent="0.15">
      <c r="A55" s="15"/>
      <c r="B55" s="16"/>
      <c r="C55" s="17"/>
      <c r="D55" s="17"/>
      <c r="E55" s="17"/>
      <c r="F55" s="17"/>
      <c r="G55" s="17"/>
      <c r="H55" s="17"/>
      <c r="I55" s="17"/>
      <c r="J55" s="17"/>
      <c r="K55" s="130"/>
      <c r="L55" s="131" t="s">
        <v>31</v>
      </c>
      <c r="M55" s="131"/>
      <c r="N55" s="131"/>
      <c r="O55" s="131"/>
      <c r="P55" s="131"/>
      <c r="Q55" s="131"/>
      <c r="R55" s="131"/>
      <c r="S55" s="130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BM55" s="17"/>
      <c r="BN55" s="17"/>
      <c r="BO55" s="17"/>
      <c r="BP55" s="17"/>
      <c r="BQ55" s="17"/>
      <c r="BR55" s="17"/>
      <c r="BS55" s="20"/>
      <c r="CA55" s="47"/>
    </row>
    <row r="56" spans="1:79" s="21" customFormat="1" ht="16.5" customHeight="1" x14ac:dyDescent="0.15">
      <c r="A56" s="15"/>
      <c r="B56" s="1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X56" s="132" t="s">
        <v>46</v>
      </c>
      <c r="AY56" s="133"/>
      <c r="AZ56" s="133"/>
      <c r="BA56" s="133"/>
      <c r="BB56" s="133"/>
      <c r="BC56" s="133"/>
      <c r="BD56" s="133"/>
      <c r="BE56" s="134"/>
      <c r="BF56" s="132" t="s">
        <v>77</v>
      </c>
      <c r="BG56" s="133"/>
      <c r="BH56" s="135" t="s">
        <v>78</v>
      </c>
      <c r="BI56" s="135"/>
      <c r="BJ56" s="135"/>
      <c r="BK56" s="135"/>
      <c r="BL56" s="135"/>
      <c r="BM56" s="135"/>
      <c r="BN56" s="135"/>
      <c r="BO56" s="135"/>
      <c r="BP56" s="135"/>
      <c r="BQ56" s="135"/>
      <c r="BR56" s="136"/>
      <c r="BS56" s="20"/>
      <c r="CA56" s="47"/>
    </row>
    <row r="57" spans="1:79" s="21" customFormat="1" ht="9" customHeight="1" x14ac:dyDescent="0.15">
      <c r="A57" s="42"/>
      <c r="B57" s="16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20"/>
      <c r="CA57" s="47"/>
    </row>
    <row r="58" spans="1:79" s="21" customFormat="1" ht="17.25" x14ac:dyDescent="0.15">
      <c r="A58" s="42"/>
      <c r="B58" s="38"/>
      <c r="C58" s="39"/>
      <c r="D58" s="39"/>
      <c r="E58" s="39"/>
      <c r="F58" s="39"/>
      <c r="G58" s="39"/>
      <c r="H58" s="27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100" t="s">
        <v>32</v>
      </c>
      <c r="AN58" s="101"/>
      <c r="AO58" s="101"/>
      <c r="AP58" s="101"/>
      <c r="AQ58" s="102"/>
      <c r="AR58" s="41"/>
      <c r="AS58" s="40"/>
      <c r="AT58" s="40"/>
      <c r="AU58" s="40"/>
      <c r="AV58" s="40"/>
      <c r="AW58" s="40"/>
      <c r="AX58" s="40"/>
      <c r="AY58" s="40"/>
      <c r="AZ58" s="71"/>
      <c r="BA58" s="71"/>
      <c r="BB58" s="71"/>
      <c r="BC58" s="71"/>
      <c r="BD58" s="71"/>
      <c r="BE58" s="109" t="s">
        <v>33</v>
      </c>
      <c r="BF58" s="110"/>
      <c r="BG58" s="110"/>
      <c r="BH58" s="110"/>
      <c r="BI58" s="111"/>
      <c r="BJ58" s="61"/>
      <c r="BK58" s="118" t="s">
        <v>76</v>
      </c>
      <c r="BL58" s="118"/>
      <c r="BM58" s="118"/>
      <c r="BN58" s="118"/>
      <c r="BO58" s="118"/>
      <c r="BP58" s="118"/>
      <c r="BQ58" s="118"/>
      <c r="BR58" s="118"/>
      <c r="BS58" s="119"/>
      <c r="CA58" s="47"/>
    </row>
    <row r="59" spans="1:79" s="21" customFormat="1" ht="17.25" customHeight="1" x14ac:dyDescent="0.15">
      <c r="A59" s="42"/>
      <c r="B59" s="43"/>
      <c r="C59" s="124" t="s">
        <v>34</v>
      </c>
      <c r="D59" s="124"/>
      <c r="E59" s="124"/>
      <c r="F59" s="124"/>
      <c r="G59" s="124"/>
      <c r="H59" s="44"/>
      <c r="I59" s="125" t="s">
        <v>35</v>
      </c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75" t="s">
        <v>36</v>
      </c>
      <c r="U59" s="75"/>
      <c r="V59" s="75"/>
      <c r="W59" s="75"/>
      <c r="X59" s="75"/>
      <c r="Y59" s="126" t="s">
        <v>37</v>
      </c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04" t="s">
        <v>41</v>
      </c>
      <c r="AK59" s="104"/>
      <c r="AL59" s="105"/>
      <c r="AM59" s="103"/>
      <c r="AN59" s="104"/>
      <c r="AO59" s="104"/>
      <c r="AP59" s="104"/>
      <c r="AQ59" s="105"/>
      <c r="AR59" s="127" t="s">
        <v>75</v>
      </c>
      <c r="AS59" s="128"/>
      <c r="AT59" s="128"/>
      <c r="AU59" s="70" t="s">
        <v>38</v>
      </c>
      <c r="AV59" s="129" t="s">
        <v>39</v>
      </c>
      <c r="AW59" s="129"/>
      <c r="AX59" s="129"/>
      <c r="AY59" s="70" t="s">
        <v>38</v>
      </c>
      <c r="AZ59" s="73"/>
      <c r="BA59" s="73"/>
      <c r="BB59" s="73"/>
      <c r="BC59" s="73"/>
      <c r="BD59" s="73"/>
      <c r="BE59" s="112"/>
      <c r="BF59" s="113"/>
      <c r="BG59" s="113"/>
      <c r="BH59" s="113"/>
      <c r="BI59" s="114"/>
      <c r="BJ59" s="62"/>
      <c r="BK59" s="120"/>
      <c r="BL59" s="120"/>
      <c r="BM59" s="120"/>
      <c r="BN59" s="120"/>
      <c r="BO59" s="120"/>
      <c r="BP59" s="120"/>
      <c r="BQ59" s="120"/>
      <c r="BR59" s="120"/>
      <c r="BS59" s="121"/>
    </row>
    <row r="60" spans="1:79" s="21" customFormat="1" ht="9.9499999999999993" customHeight="1" x14ac:dyDescent="0.15">
      <c r="A60" s="42"/>
      <c r="B60" s="43"/>
      <c r="C60" s="124"/>
      <c r="D60" s="124"/>
      <c r="E60" s="124"/>
      <c r="F60" s="124"/>
      <c r="G60" s="124"/>
      <c r="H60" s="44"/>
      <c r="I60" s="125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75" t="s">
        <v>40</v>
      </c>
      <c r="U60" s="75"/>
      <c r="V60" s="75"/>
      <c r="W60" s="75"/>
      <c r="X60" s="75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04"/>
      <c r="AK60" s="104"/>
      <c r="AL60" s="105"/>
      <c r="AM60" s="106"/>
      <c r="AN60" s="107"/>
      <c r="AO60" s="107"/>
      <c r="AP60" s="107"/>
      <c r="AQ60" s="108"/>
      <c r="AR60" s="48"/>
      <c r="AS60" s="49"/>
      <c r="AT60" s="49"/>
      <c r="AU60" s="49"/>
      <c r="AV60" s="49"/>
      <c r="AW60" s="49"/>
      <c r="AX60" s="49"/>
      <c r="AY60" s="49"/>
      <c r="AZ60" s="72"/>
      <c r="BA60" s="72"/>
      <c r="BB60" s="72"/>
      <c r="BC60" s="72"/>
      <c r="BD60" s="72"/>
      <c r="BE60" s="115"/>
      <c r="BF60" s="116"/>
      <c r="BG60" s="116"/>
      <c r="BH60" s="116"/>
      <c r="BI60" s="117"/>
      <c r="BJ60" s="63"/>
      <c r="BK60" s="122"/>
      <c r="BL60" s="122"/>
      <c r="BM60" s="122"/>
      <c r="BN60" s="122"/>
      <c r="BO60" s="122"/>
      <c r="BP60" s="122"/>
      <c r="BQ60" s="122"/>
      <c r="BR60" s="122"/>
      <c r="BS60" s="123"/>
    </row>
    <row r="61" spans="1:79" s="47" customFormat="1" ht="17.25" customHeight="1" x14ac:dyDescent="0.15">
      <c r="A61" s="15"/>
      <c r="B61" s="43"/>
      <c r="C61" s="76" t="s">
        <v>42</v>
      </c>
      <c r="D61" s="76"/>
      <c r="E61" s="76"/>
      <c r="F61" s="76"/>
      <c r="G61" s="76"/>
      <c r="H61" s="44"/>
      <c r="I61" s="125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75"/>
      <c r="U61" s="75"/>
      <c r="V61" s="75"/>
      <c r="W61" s="75"/>
      <c r="X61" s="75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04"/>
      <c r="AK61" s="104"/>
      <c r="AL61" s="105"/>
      <c r="AM61" s="77" t="s">
        <v>44</v>
      </c>
      <c r="AN61" s="78"/>
      <c r="AO61" s="78"/>
      <c r="AP61" s="78"/>
      <c r="AQ61" s="79"/>
      <c r="AR61" s="50"/>
      <c r="AS61" s="86" t="s">
        <v>64</v>
      </c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7"/>
      <c r="CA61" s="21"/>
    </row>
    <row r="62" spans="1:79" s="47" customFormat="1" ht="9.75" customHeight="1" x14ac:dyDescent="0.15">
      <c r="A62" s="21"/>
      <c r="B62" s="43"/>
      <c r="C62" s="76"/>
      <c r="D62" s="76"/>
      <c r="E62" s="76"/>
      <c r="F62" s="76"/>
      <c r="G62" s="76"/>
      <c r="H62" s="44"/>
      <c r="I62" s="88"/>
      <c r="J62" s="89"/>
      <c r="K62" s="89"/>
      <c r="L62" s="89"/>
      <c r="M62" s="92" t="s">
        <v>63</v>
      </c>
      <c r="N62" s="92"/>
      <c r="O62" s="92"/>
      <c r="P62" s="92"/>
      <c r="Q62" s="92"/>
      <c r="R62" s="92"/>
      <c r="S62" s="92"/>
      <c r="T62" s="75" t="s">
        <v>43</v>
      </c>
      <c r="U62" s="75"/>
      <c r="V62" s="75"/>
      <c r="W62" s="75"/>
      <c r="X62" s="75"/>
      <c r="Y62" s="89"/>
      <c r="Z62" s="89"/>
      <c r="AA62" s="89"/>
      <c r="AB62" s="94">
        <v>315</v>
      </c>
      <c r="AC62" s="94"/>
      <c r="AD62" s="94"/>
      <c r="AE62" s="94"/>
      <c r="AF62" s="94"/>
      <c r="AG62" s="94"/>
      <c r="AH62" s="94"/>
      <c r="AI62" s="94"/>
      <c r="AJ62" s="45"/>
      <c r="AK62" s="46"/>
      <c r="AL62" s="46"/>
      <c r="AM62" s="80"/>
      <c r="AN62" s="81"/>
      <c r="AO62" s="81"/>
      <c r="AP62" s="81"/>
      <c r="AQ62" s="82"/>
      <c r="AR62" s="51"/>
      <c r="AS62" s="96" t="s">
        <v>65</v>
      </c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6"/>
      <c r="BR62" s="96"/>
      <c r="BS62" s="97"/>
      <c r="CA62" s="3"/>
    </row>
    <row r="63" spans="1:79" s="47" customFormat="1" ht="17.25" customHeight="1" thickBot="1" x14ac:dyDescent="0.2">
      <c r="A63" s="3"/>
      <c r="B63" s="52"/>
      <c r="C63" s="53"/>
      <c r="D63" s="53"/>
      <c r="E63" s="53"/>
      <c r="F63" s="53"/>
      <c r="G63" s="53"/>
      <c r="H63" s="54"/>
      <c r="I63" s="90"/>
      <c r="J63" s="91"/>
      <c r="K63" s="91"/>
      <c r="L63" s="91"/>
      <c r="M63" s="93"/>
      <c r="N63" s="93"/>
      <c r="O63" s="93"/>
      <c r="P63" s="93"/>
      <c r="Q63" s="93"/>
      <c r="R63" s="93"/>
      <c r="S63" s="93"/>
      <c r="T63" s="55"/>
      <c r="U63" s="55"/>
      <c r="V63" s="55"/>
      <c r="W63" s="55"/>
      <c r="X63" s="55"/>
      <c r="Y63" s="91"/>
      <c r="Z63" s="91"/>
      <c r="AA63" s="91"/>
      <c r="AB63" s="95"/>
      <c r="AC63" s="95"/>
      <c r="AD63" s="95"/>
      <c r="AE63" s="95"/>
      <c r="AF63" s="95"/>
      <c r="AG63" s="95"/>
      <c r="AH63" s="95"/>
      <c r="AI63" s="95"/>
      <c r="AJ63" s="55"/>
      <c r="AK63" s="55"/>
      <c r="AL63" s="55"/>
      <c r="AM63" s="83"/>
      <c r="AN63" s="84"/>
      <c r="AO63" s="84"/>
      <c r="AP63" s="84"/>
      <c r="AQ63" s="85"/>
      <c r="AR63" s="56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9"/>
      <c r="CA63" s="3"/>
    </row>
    <row r="64" spans="1:79" s="47" customFormat="1" ht="6" customHeight="1" x14ac:dyDescent="0.15">
      <c r="A64" s="3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CA64" s="3"/>
    </row>
    <row r="65" spans="1:79" s="21" customFormat="1" ht="17.2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CA65" s="3"/>
    </row>
    <row r="66" spans="1:79" s="21" customForma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CA66" s="3"/>
    </row>
  </sheetData>
  <mergeCells count="168">
    <mergeCell ref="AX56:BE56"/>
    <mergeCell ref="AM58:AQ60"/>
    <mergeCell ref="BE58:BI60"/>
    <mergeCell ref="C59:G60"/>
    <mergeCell ref="I59:S61"/>
    <mergeCell ref="T59:X59"/>
    <mergeCell ref="Y59:AI61"/>
    <mergeCell ref="AR59:AT59"/>
    <mergeCell ref="BF56:BG56"/>
    <mergeCell ref="BH56:BR56"/>
    <mergeCell ref="AS61:BS61"/>
    <mergeCell ref="BK58:BS60"/>
    <mergeCell ref="AJ59:AL61"/>
    <mergeCell ref="AV59:AX59"/>
    <mergeCell ref="T60:X61"/>
    <mergeCell ref="C61:G62"/>
    <mergeCell ref="AM61:AQ63"/>
    <mergeCell ref="I62:L63"/>
    <mergeCell ref="M62:S63"/>
    <mergeCell ref="T62:X62"/>
    <mergeCell ref="Y62:AA63"/>
    <mergeCell ref="AB62:AI63"/>
    <mergeCell ref="AS62:BS63"/>
    <mergeCell ref="E47:AX48"/>
    <mergeCell ref="L50:R51"/>
    <mergeCell ref="L52:R53"/>
    <mergeCell ref="BE52:BG53"/>
    <mergeCell ref="K54:K55"/>
    <mergeCell ref="L54:R54"/>
    <mergeCell ref="S54:S55"/>
    <mergeCell ref="L55:R55"/>
    <mergeCell ref="T50:BH51"/>
    <mergeCell ref="T52:BD53"/>
    <mergeCell ref="AK40:AS40"/>
    <mergeCell ref="AT40:BS40"/>
    <mergeCell ref="D41:T42"/>
    <mergeCell ref="G45:J45"/>
    <mergeCell ref="K45:M45"/>
    <mergeCell ref="N45:P45"/>
    <mergeCell ref="Q45:S45"/>
    <mergeCell ref="T45:V45"/>
    <mergeCell ref="Z45:AB45"/>
    <mergeCell ref="W45:Y45"/>
    <mergeCell ref="AK39:AQ39"/>
    <mergeCell ref="AT39:BF39"/>
    <mergeCell ref="BG39:BS39"/>
    <mergeCell ref="AK34:AS34"/>
    <mergeCell ref="AT34:BF34"/>
    <mergeCell ref="BG34:BS34"/>
    <mergeCell ref="AK35:AQ35"/>
    <mergeCell ref="AR35:AS35"/>
    <mergeCell ref="AT35:BF35"/>
    <mergeCell ref="BG35:BS35"/>
    <mergeCell ref="AT37:BF37"/>
    <mergeCell ref="AT38:BF38"/>
    <mergeCell ref="AK37:AQ37"/>
    <mergeCell ref="AK38:AQ38"/>
    <mergeCell ref="BG37:BS38"/>
    <mergeCell ref="AR37:AS37"/>
    <mergeCell ref="AR38:AS38"/>
    <mergeCell ref="C35:AB35"/>
    <mergeCell ref="C34:AE34"/>
    <mergeCell ref="AK36:AQ36"/>
    <mergeCell ref="AR36:AS36"/>
    <mergeCell ref="AT36:BF36"/>
    <mergeCell ref="BG36:BS36"/>
    <mergeCell ref="BK30:BS31"/>
    <mergeCell ref="B32:C33"/>
    <mergeCell ref="D32:AE33"/>
    <mergeCell ref="AF32:AG33"/>
    <mergeCell ref="AH32:AO33"/>
    <mergeCell ref="AP32:AU33"/>
    <mergeCell ref="AX32:BJ33"/>
    <mergeCell ref="BK32:BS33"/>
    <mergeCell ref="B30:C31"/>
    <mergeCell ref="D30:AE31"/>
    <mergeCell ref="AF30:AG31"/>
    <mergeCell ref="AH30:AO31"/>
    <mergeCell ref="AP30:AU31"/>
    <mergeCell ref="AX30:BJ31"/>
    <mergeCell ref="BK26:BS27"/>
    <mergeCell ref="B28:C29"/>
    <mergeCell ref="D28:AE29"/>
    <mergeCell ref="AF28:AG29"/>
    <mergeCell ref="AH28:AO29"/>
    <mergeCell ref="AP28:AU29"/>
    <mergeCell ref="AX28:BJ29"/>
    <mergeCell ref="BK28:BS29"/>
    <mergeCell ref="B26:C27"/>
    <mergeCell ref="D26:AE27"/>
    <mergeCell ref="AF26:AG27"/>
    <mergeCell ref="AH26:AO27"/>
    <mergeCell ref="AP26:AU27"/>
    <mergeCell ref="AX26:BJ27"/>
    <mergeCell ref="BK22:BS23"/>
    <mergeCell ref="B24:C25"/>
    <mergeCell ref="D24:AE25"/>
    <mergeCell ref="AF24:AG25"/>
    <mergeCell ref="AH24:AO25"/>
    <mergeCell ref="AP24:AU25"/>
    <mergeCell ref="AX24:BJ25"/>
    <mergeCell ref="BK24:BS25"/>
    <mergeCell ref="B22:C23"/>
    <mergeCell ref="D22:AE23"/>
    <mergeCell ref="AF22:AG23"/>
    <mergeCell ref="AH22:AO23"/>
    <mergeCell ref="AP22:AU23"/>
    <mergeCell ref="AX22:BJ23"/>
    <mergeCell ref="BK18:BS19"/>
    <mergeCell ref="B20:C21"/>
    <mergeCell ref="D20:AE21"/>
    <mergeCell ref="AF20:AG21"/>
    <mergeCell ref="AH20:AO21"/>
    <mergeCell ref="AP20:AU21"/>
    <mergeCell ref="AX20:BJ21"/>
    <mergeCell ref="BK20:BS21"/>
    <mergeCell ref="B18:C19"/>
    <mergeCell ref="D18:AE19"/>
    <mergeCell ref="AF18:AG19"/>
    <mergeCell ref="AH18:AO19"/>
    <mergeCell ref="AP18:AU19"/>
    <mergeCell ref="AX18:BJ19"/>
    <mergeCell ref="B17:AE17"/>
    <mergeCell ref="AF17:AG17"/>
    <mergeCell ref="AH17:AO17"/>
    <mergeCell ref="AP17:AW17"/>
    <mergeCell ref="AX17:BJ17"/>
    <mergeCell ref="BK17:BS17"/>
    <mergeCell ref="AS11:AU12"/>
    <mergeCell ref="AV11:AX12"/>
    <mergeCell ref="AY11:BA12"/>
    <mergeCell ref="N14:R15"/>
    <mergeCell ref="X14:BL15"/>
    <mergeCell ref="I15:M15"/>
    <mergeCell ref="T10:Z12"/>
    <mergeCell ref="AP10:AR10"/>
    <mergeCell ref="AS10:AU10"/>
    <mergeCell ref="AV10:AX10"/>
    <mergeCell ref="AY10:BA10"/>
    <mergeCell ref="AA11:AC12"/>
    <mergeCell ref="AD11:AF12"/>
    <mergeCell ref="AG11:AI12"/>
    <mergeCell ref="AJ11:AL12"/>
    <mergeCell ref="AM11:AO12"/>
    <mergeCell ref="AP11:AR12"/>
    <mergeCell ref="AA10:AC10"/>
    <mergeCell ref="AD10:AF10"/>
    <mergeCell ref="AG10:AI10"/>
    <mergeCell ref="AJ10:AL10"/>
    <mergeCell ref="AM10:AO10"/>
    <mergeCell ref="BD8:BE9"/>
    <mergeCell ref="BF8:BG9"/>
    <mergeCell ref="BH8:BI9"/>
    <mergeCell ref="BJ8:BK9"/>
    <mergeCell ref="BL8:BM9"/>
    <mergeCell ref="BN8:BO9"/>
    <mergeCell ref="BJ2:BK3"/>
    <mergeCell ref="BL2:BM3"/>
    <mergeCell ref="BN2:BO3"/>
    <mergeCell ref="BP2:BQ3"/>
    <mergeCell ref="BR2:BS3"/>
    <mergeCell ref="X7:AW7"/>
    <mergeCell ref="AT2:AU3"/>
    <mergeCell ref="AV2:AW3"/>
    <mergeCell ref="AX2:AY3"/>
    <mergeCell ref="AZ2:BA3"/>
    <mergeCell ref="BB2:BC3"/>
    <mergeCell ref="BH2:BI3"/>
  </mergeCells>
  <phoneticPr fontId="1"/>
  <dataValidations disablePrompts="1" count="1">
    <dataValidation type="list" allowBlank="1" showInputMessage="1" showErrorMessage="1" sqref="AF18:AG33">
      <formula1>"＊,非,不"</formula1>
    </dataValidation>
  </dataValidations>
  <pageMargins left="0.59055118110236227" right="0.19685039370078741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インボイス（税抜単価）</vt:lpstr>
      <vt:lpstr>インボイス（税抜単価）見本</vt:lpstr>
      <vt:lpstr>'インボイス（税抜単価）'!Print_Area</vt:lpstr>
      <vt:lpstr>'インボイス（税抜単価）見本'!Print_Area</vt:lpstr>
    </vt:vector>
  </TitlesOfParts>
  <Company>御前崎市役所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naomi.ｎ</dc:creator>
  <cp:lastModifiedBy>増山 道典</cp:lastModifiedBy>
  <cp:lastPrinted>2025-03-26T00:25:51Z</cp:lastPrinted>
  <dcterms:created xsi:type="dcterms:W3CDTF">2005-09-22T01:40:47Z</dcterms:created>
  <dcterms:modified xsi:type="dcterms:W3CDTF">2025-03-26T00:27:04Z</dcterms:modified>
</cp:coreProperties>
</file>